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60" windowHeight="7680"/>
  </bookViews>
  <sheets>
    <sheet name="สรุปรายสาระ" sheetId="1" r:id="rId1"/>
    <sheet name="ภาษาไทย" sheetId="2" r:id="rId2"/>
    <sheet name="คณิต" sheetId="3" r:id="rId3"/>
    <sheet name="วิทย์" sheetId="4" r:id="rId4"/>
    <sheet name="สังคม" sheetId="5" r:id="rId5"/>
    <sheet name="Eng" sheetId="6" r:id="rId6"/>
    <sheet name="Sheet1" sheetId="7" r:id="rId7"/>
  </sheets>
  <definedNames>
    <definedName name="_xlnm.Print_Titles" localSheetId="1">ภาษาไทย!$1:$4</definedName>
    <definedName name="_xlnm.Print_Titles" localSheetId="0">สรุปรายสาระ!$1:$4</definedName>
  </definedNames>
  <calcPr calcId="145621"/>
</workbook>
</file>

<file path=xl/calcChain.xml><?xml version="1.0" encoding="utf-8"?>
<calcChain xmlns="http://schemas.openxmlformats.org/spreadsheetml/2006/main">
  <c r="F46" i="7" l="1"/>
  <c r="E46" i="7"/>
  <c r="D46" i="7"/>
  <c r="F41" i="7"/>
  <c r="E41" i="7"/>
  <c r="D41" i="7"/>
  <c r="F33" i="7"/>
  <c r="E33" i="7"/>
  <c r="D33" i="7"/>
  <c r="F20" i="7"/>
  <c r="E20" i="7"/>
  <c r="D20" i="7"/>
  <c r="F13" i="7"/>
  <c r="E13" i="7"/>
  <c r="D13" i="7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5" i="2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5" i="1"/>
  <c r="E43" i="6"/>
  <c r="K42" i="6"/>
  <c r="K43" i="6" s="1"/>
  <c r="I42" i="6"/>
  <c r="I43" i="6" s="1"/>
  <c r="G42" i="6"/>
  <c r="F42" i="6"/>
  <c r="F43" i="6" s="1"/>
  <c r="E42" i="6"/>
  <c r="D42" i="6"/>
  <c r="D43" i="6" s="1"/>
  <c r="C42" i="6"/>
  <c r="C43" i="6" s="1"/>
  <c r="F43" i="5"/>
  <c r="K42" i="5"/>
  <c r="K43" i="5" s="1"/>
  <c r="I42" i="5"/>
  <c r="I43" i="5" s="1"/>
  <c r="G42" i="5"/>
  <c r="F42" i="5"/>
  <c r="E42" i="5"/>
  <c r="E43" i="5" s="1"/>
  <c r="D42" i="5"/>
  <c r="D43" i="5" s="1"/>
  <c r="C42" i="5"/>
  <c r="C43" i="5" s="1"/>
  <c r="K42" i="4"/>
  <c r="K43" i="4" s="1"/>
  <c r="I42" i="4"/>
  <c r="I43" i="4" s="1"/>
  <c r="G42" i="4"/>
  <c r="F42" i="4"/>
  <c r="F43" i="4" s="1"/>
  <c r="E42" i="4"/>
  <c r="E43" i="4" s="1"/>
  <c r="D42" i="4"/>
  <c r="D43" i="4" s="1"/>
  <c r="C42" i="4"/>
  <c r="C43" i="4" s="1"/>
  <c r="K42" i="3"/>
  <c r="K43" i="3" s="1"/>
  <c r="I42" i="3"/>
  <c r="I43" i="3" s="1"/>
  <c r="G42" i="3"/>
  <c r="F42" i="3"/>
  <c r="F43" i="3" s="1"/>
  <c r="E42" i="3"/>
  <c r="E43" i="3" s="1"/>
  <c r="D42" i="3"/>
  <c r="D43" i="3" s="1"/>
  <c r="C42" i="3"/>
  <c r="C43" i="3" s="1"/>
  <c r="D43" i="2"/>
  <c r="K42" i="2"/>
  <c r="K43" i="2" s="1"/>
  <c r="I42" i="2"/>
  <c r="I43" i="2" s="1"/>
  <c r="G42" i="2"/>
  <c r="F42" i="2"/>
  <c r="F43" i="2" s="1"/>
  <c r="E42" i="2"/>
  <c r="E43" i="2" s="1"/>
  <c r="D42" i="2"/>
  <c r="C42" i="2"/>
  <c r="C43" i="2" s="1"/>
  <c r="F47" i="7" l="1"/>
  <c r="E47" i="7"/>
  <c r="D47" i="7"/>
  <c r="G42" i="1"/>
  <c r="C42" i="1" l="1"/>
  <c r="C43" i="1" s="1"/>
  <c r="D42" i="1" l="1"/>
  <c r="D43" i="1" s="1"/>
  <c r="F42" i="1"/>
  <c r="F43" i="1" s="1"/>
  <c r="E42" i="1"/>
  <c r="E43" i="1" s="1"/>
  <c r="K42" i="1" l="1"/>
  <c r="K43" i="1" s="1"/>
  <c r="I42" i="1"/>
  <c r="I43" i="1" s="1"/>
</calcChain>
</file>

<file path=xl/sharedStrings.xml><?xml version="1.0" encoding="utf-8"?>
<sst xmlns="http://schemas.openxmlformats.org/spreadsheetml/2006/main" count="641" uniqueCount="122">
  <si>
    <t>โรงเรียน</t>
  </si>
  <si>
    <t>คะแนน</t>
  </si>
  <si>
    <t>ค่าพัฒนา</t>
  </si>
  <si>
    <t>ระดับประเทศ</t>
  </si>
  <si>
    <t>จัดลำดับ</t>
  </si>
  <si>
    <t>หมายเหตุ</t>
  </si>
  <si>
    <t>รวมทั้งสิ้น</t>
  </si>
  <si>
    <t>คะแนนเฉลี่ย/ค่าพัฒนา รวม 5 รายวิชา</t>
  </si>
  <si>
    <t>บ้านกระอาน</t>
  </si>
  <si>
    <t>ชุมชนนิคมสร้างตนเองเทพา</t>
  </si>
  <si>
    <t>นิคมสร้างตนเองเทพา 2</t>
  </si>
  <si>
    <t>บ้านพระพุทธ</t>
  </si>
  <si>
    <t>บ้านป่าโอน</t>
  </si>
  <si>
    <t>บ้านตูหยง</t>
  </si>
  <si>
    <t>บ้านลำเปา</t>
  </si>
  <si>
    <t>บ้านวังใหญ่</t>
  </si>
  <si>
    <t>วัดคลองยอ</t>
  </si>
  <si>
    <t>วัดคงคาสวัสดิ์</t>
  </si>
  <si>
    <t>บ้านปากบางสะกอม</t>
  </si>
  <si>
    <t>ปี กศ.59</t>
  </si>
  <si>
    <t>59-58</t>
  </si>
  <si>
    <t>S.D.</t>
  </si>
  <si>
    <t>จน.นักเรียน</t>
  </si>
  <si>
    <t>ที่</t>
  </si>
  <si>
    <t>ข้อ 1  หมายถึง มีค่าเฉลี่ย ปีการศึกษา  2559  พัฒนาสูงขึ้นจากปีการศึกษา 2558 ร้อยละ 10</t>
  </si>
  <si>
    <t>ข้อ 2  หมายถึง มีค่าเฉลี่ย  ปีการศึกษา  2559  สูงกว่าค่าเฉลี่ยระดับประเทศ</t>
  </si>
  <si>
    <t>คะแนนเฉลี่ย/ค่าพัฒนา รายวิชาภาษาไทย</t>
  </si>
  <si>
    <t>คะแนนเฉลี่ย/ค่าพัฒนา รายวิชาคณิตศาสตร์</t>
  </si>
  <si>
    <t>คะแนนเฉลี่ย/ค่าพัฒนารายวิชาวิทยาศาสตร์</t>
  </si>
  <si>
    <t>คะแนนเฉลี่ย/ค่าพัฒนา รายวิชาสังคมฯ</t>
  </si>
  <si>
    <t>คะแนนเฉลี่ย/ค่าพัฒนา รายวิชาภาษาอังกฤษ</t>
  </si>
  <si>
    <t>วัดนิคมประสาท (บุญชอบ สาครินทร์)</t>
  </si>
  <si>
    <t>ผล O-NET ปีการศึกษา 2559  ระดับมัธยมศึกษาปีที่ 3 รายวิชาภาษาไทย</t>
  </si>
  <si>
    <t>ผล O-NET ปีการศึกษา 2559  อำเภอเทพาระดับมัธยมศึกษาปีที่ 3 รวม  5  รายวิชา</t>
  </si>
  <si>
    <t>ผล O-NET ปีการศึกษา 2559 ระดับมัธยมศึกษาปีที่ 3   รายวิชา คณิตศาสตร์</t>
  </si>
  <si>
    <t>ผล O-NET ปีการศึกษา 2559  ระดับมัธยมศึกษาปีที่ 3อำเภอเทพา  รายวิชา  วิทยาศาสตร์</t>
  </si>
  <si>
    <t>ผล O-NET ปีการศึกษา 2559  อำเภอเทพา ระดับมัธยมศึกษาปีที่ 3 รายวิชา สังคมศึกษา ศาสนา และวัฒนธรรม</t>
  </si>
  <si>
    <t>ผล O-NET ปีการศึกษา 2559  อำเภอเทพา ระดับมัธยมศึกษาปีที่ 3 รายวิชา ภาษาอังกฤษ</t>
  </si>
  <si>
    <t>สำนักงานเขตพื้นที่การศึกษาประถมศึกษาสงขลา เขต 3</t>
  </si>
  <si>
    <t>บ้านป่าเร็ด</t>
  </si>
  <si>
    <t>บ้านสะพานเคียน</t>
  </si>
  <si>
    <t>บ้านนาปรัง</t>
  </si>
  <si>
    <t>ทองอยู่นุตกูล</t>
  </si>
  <si>
    <t>บ้านเคลียง</t>
  </si>
  <si>
    <t>บ้านวังบวบ</t>
  </si>
  <si>
    <t>วัดศรีวิเทศสังฆาราม</t>
  </si>
  <si>
    <t>วัดสองพี่น้อง</t>
  </si>
  <si>
    <t>ไทยรัฐวิทยา ๘๐ (วังปริงเพ็ชรไพศาล)</t>
  </si>
  <si>
    <t>บ่อเกดวิจิตรวิทยา</t>
  </si>
  <si>
    <t>บ้านท่าคลอง</t>
  </si>
  <si>
    <t>บ้านป่างาม</t>
  </si>
  <si>
    <t>บ้านคูนายสังข์</t>
  </si>
  <si>
    <t>บ้านม้างอน</t>
  </si>
  <si>
    <t>บ้านสะพานหัก</t>
  </si>
  <si>
    <t>บ้านปากบางนาทับ</t>
  </si>
  <si>
    <t>วัดประจ่า</t>
  </si>
  <si>
    <t>บ้านตลิ่งชัน</t>
  </si>
  <si>
    <t>บ้านทัพหลวง</t>
  </si>
  <si>
    <t>บ้านสุโสะ</t>
  </si>
  <si>
    <t>บ้านโคกตก</t>
  </si>
  <si>
    <t>บ้านคอลอมุดอ</t>
  </si>
  <si>
    <t>บ้านคูหา</t>
  </si>
  <si>
    <t>ชุมชนบ้านนากัน</t>
  </si>
  <si>
    <t>บ้านบาโหย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</si>
  <si>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</si>
  <si>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</si>
  <si>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</si>
  <si>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</si>
  <si>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</si>
  <si>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</si>
  <si>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</si>
  <si>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</si>
  <si>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</si>
  <si>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</si>
  <si>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</si>
  <si>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</si>
  <si>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</si>
  <si>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</si>
  <si>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</si>
  <si>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</si>
  <si>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</si>
  <si>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</si>
  <si>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</si>
  <si>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</si>
  <si>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</si>
  <si>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</si>
  <si>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</si>
  <si>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</si>
  <si>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</si>
  <si>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</si>
  <si>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</si>
  <si>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</si>
  <si>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</si>
  <si>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</si>
  <si>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</si>
  <si>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</si>
  <si>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</si>
  <si>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</si>
  <si>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</si>
  <si>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</si>
  <si>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</si>
  <si>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ข้อ 2</t>
  </si>
  <si>
    <t>ข้อ 1,2</t>
  </si>
  <si>
    <t>ข้อ 1และข้อ2</t>
  </si>
  <si>
    <t>ข้อ 1</t>
  </si>
  <si>
    <t>ข้อ 1 และ ข้อ 2</t>
  </si>
  <si>
    <t xml:space="preserve"> ข้อ 2</t>
  </si>
  <si>
    <t>ตาราง 9 จำนวนนักเรียนขยายโอกาส แยกชั้น เพศ รายโรง ปีการศึกษา 2559</t>
  </si>
  <si>
    <t>รหัส</t>
  </si>
  <si>
    <t>ม.2</t>
  </si>
  <si>
    <t>ช</t>
  </si>
  <si>
    <t>ญ</t>
  </si>
  <si>
    <t>ร</t>
  </si>
  <si>
    <t>รวมอำเภอจะนะ</t>
  </si>
  <si>
    <t>ทองอยู่นุตกุล</t>
  </si>
  <si>
    <t>รวมอำเภอนาทวี</t>
  </si>
  <si>
    <t>วัดนิคมประสาท</t>
  </si>
  <si>
    <t>รวมอำเภอเทพา</t>
  </si>
  <si>
    <t>รวมอำเภอสะบ้าย้อย</t>
  </si>
  <si>
    <t xml:space="preserve">ไทยรัฐวิทยา 80 </t>
  </si>
  <si>
    <t>รวมอำเภอสะเดา</t>
  </si>
  <si>
    <t>สพป.สงขลา เขต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</si>
</sst>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409]0.00;\(0.00\)"/>
    <numFmt numFmtId="188" formatCode="_-* #,##0_-;\-* #,##0_-;_-* &quot;-&quot;??_-;_-@_-"/>
  </numFmts>
  <fonts count="11" x14ac:knownFonts="1">
    <font>
      <sz val="10"/>
      <color indexed="8"/>
      <name val="Arial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indexed="8"/>
      <name val="TH SarabunPSK"/>
      <family val="2"/>
    </font>
    <font>
      <sz val="18"/>
      <color indexed="8"/>
      <name val="Arial"/>
      <family val="2"/>
    </font>
    <font>
      <b/>
      <sz val="18"/>
      <color indexed="8"/>
      <name val="TH SarabunPSK"/>
      <family val="2"/>
    </font>
    <font>
      <sz val="14"/>
      <color indexed="8"/>
      <name val="TH SarabunPSK"/>
      <family val="2"/>
    </font>
    <font>
      <sz val="10"/>
      <color indexed="8"/>
      <name val="Arial"/>
      <family val="2"/>
    </font>
    <font>
      <sz val="15"/>
      <color theme="1"/>
      <name val="TH SarabunPSK"/>
      <family val="2"/>
      <charset val="222"/>
    </font>
    <font>
      <b/>
      <sz val="15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top"/>
    </xf>
    <xf numFmtId="0" fontId="2" fillId="0" borderId="0"/>
    <xf numFmtId="43" fontId="8" fillId="0" borderId="0" applyFont="0" applyFill="0" applyBorder="0" applyAlignment="0" applyProtection="0"/>
  </cellStyleXfs>
  <cellXfs count="139">
    <xf numFmtId="0" fontId="0" fillId="0" borderId="0" xfId="0">
      <alignment vertical="top"/>
    </xf>
    <xf numFmtId="0" fontId="1" fillId="4" borderId="3" xfId="0" applyFont="1" applyFill="1" applyBorder="1" applyAlignment="1">
      <alignment vertical="center" shrinkToFit="1"/>
    </xf>
    <xf numFmtId="0" fontId="1" fillId="4" borderId="16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center" vertical="center" shrinkToFit="1"/>
    </xf>
    <xf numFmtId="2" fontId="1" fillId="2" borderId="12" xfId="0" applyNumberFormat="1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 applyProtection="1">
      <alignment vertical="top" wrapText="1" readingOrder="1"/>
      <protection locked="0"/>
    </xf>
    <xf numFmtId="2" fontId="4" fillId="0" borderId="4" xfId="0" applyNumberFormat="1" applyFont="1" applyBorder="1" applyAlignment="1" applyProtection="1">
      <alignment horizontal="center" vertical="top" wrapText="1" readingOrder="1"/>
      <protection locked="0"/>
    </xf>
    <xf numFmtId="187" fontId="4" fillId="0" borderId="4" xfId="0" applyNumberFormat="1" applyFont="1" applyFill="1" applyBorder="1" applyAlignment="1" applyProtection="1">
      <alignment horizontal="center" wrapText="1" readingOrder="1"/>
      <protection locked="0"/>
    </xf>
    <xf numFmtId="2" fontId="3" fillId="0" borderId="5" xfId="0" applyNumberFormat="1" applyFont="1" applyFill="1" applyBorder="1" applyAlignment="1">
      <alignment horizontal="center" vertical="center" shrinkToFit="1"/>
    </xf>
    <xf numFmtId="1" fontId="3" fillId="0" borderId="5" xfId="0" applyNumberFormat="1" applyFont="1" applyFill="1" applyBorder="1" applyAlignment="1">
      <alignment horizontal="center" vertical="center" shrinkToFit="1"/>
    </xf>
    <xf numFmtId="2" fontId="3" fillId="0" borderId="17" xfId="0" applyNumberFormat="1" applyFont="1" applyFill="1" applyBorder="1" applyAlignment="1">
      <alignment horizontal="center" vertical="center" shrinkToFit="1"/>
    </xf>
    <xf numFmtId="2" fontId="3" fillId="0" borderId="12" xfId="0" applyNumberFormat="1" applyFont="1" applyFill="1" applyBorder="1" applyAlignment="1">
      <alignment horizontal="center" vertical="center" shrinkToFit="1"/>
    </xf>
    <xf numFmtId="2" fontId="3" fillId="0" borderId="19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top" wrapText="1" readingOrder="1"/>
      <protection locked="0"/>
    </xf>
    <xf numFmtId="2" fontId="4" fillId="0" borderId="4" xfId="0" applyNumberFormat="1" applyFont="1" applyFill="1" applyBorder="1" applyAlignment="1" applyProtection="1">
      <alignment horizontal="center" vertical="top" wrapText="1" readingOrder="1"/>
      <protection locked="0"/>
    </xf>
    <xf numFmtId="2" fontId="1" fillId="0" borderId="6" xfId="0" applyNumberFormat="1" applyFont="1" applyFill="1" applyBorder="1" applyAlignment="1">
      <alignment horizontal="center" vertical="center" shrinkToFit="1"/>
    </xf>
    <xf numFmtId="2" fontId="3" fillId="0" borderId="25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shrinkToFit="1"/>
    </xf>
    <xf numFmtId="2" fontId="4" fillId="8" borderId="4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2" borderId="13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2" fontId="1" fillId="0" borderId="10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>
      <alignment vertical="top"/>
    </xf>
    <xf numFmtId="0" fontId="3" fillId="0" borderId="27" xfId="0" quotePrefix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top"/>
    </xf>
    <xf numFmtId="2" fontId="3" fillId="0" borderId="4" xfId="0" applyNumberFormat="1" applyFont="1" applyFill="1" applyBorder="1" applyAlignment="1">
      <alignment horizontal="center"/>
    </xf>
    <xf numFmtId="0" fontId="5" fillId="0" borderId="0" xfId="0" applyFont="1">
      <alignment vertical="top"/>
    </xf>
    <xf numFmtId="1" fontId="1" fillId="0" borderId="1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top" wrapText="1" readingOrder="1"/>
      <protection locked="0"/>
    </xf>
    <xf numFmtId="2" fontId="3" fillId="0" borderId="27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>
      <alignment vertical="top"/>
    </xf>
    <xf numFmtId="0" fontId="4" fillId="0" borderId="31" xfId="0" applyFont="1" applyFill="1" applyBorder="1" applyAlignment="1" applyProtection="1">
      <alignment vertical="top" wrapText="1" readingOrder="1"/>
      <protection locked="0"/>
    </xf>
    <xf numFmtId="2" fontId="1" fillId="0" borderId="0" xfId="0" applyNumberFormat="1" applyFont="1" applyBorder="1" applyAlignment="1">
      <alignment horizontal="center" vertical="center"/>
    </xf>
    <xf numFmtId="2" fontId="1" fillId="3" borderId="24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 shrinkToFit="1"/>
    </xf>
    <xf numFmtId="1" fontId="3" fillId="5" borderId="6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 applyProtection="1">
      <alignment vertical="top" wrapText="1" readingOrder="1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4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3" xfId="0" applyFont="1" applyBorder="1" applyAlignment="1"/>
    <xf numFmtId="1" fontId="9" fillId="0" borderId="33" xfId="0" applyNumberFormat="1" applyFont="1" applyBorder="1" applyAlignment="1"/>
    <xf numFmtId="1" fontId="10" fillId="0" borderId="4" xfId="2" applyNumberFormat="1" applyFont="1" applyBorder="1"/>
    <xf numFmtId="1" fontId="10" fillId="0" borderId="4" xfId="2" applyNumberFormat="1" applyFont="1" applyBorder="1" applyAlignment="1"/>
    <xf numFmtId="188" fontId="10" fillId="0" borderId="0" xfId="2" applyNumberFormat="1" applyFont="1"/>
    <xf numFmtId="1" fontId="10" fillId="0" borderId="34" xfId="2" applyNumberFormat="1" applyFont="1" applyBorder="1" applyAlignment="1"/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188" fontId="10" fillId="0" borderId="4" xfId="2" applyNumberFormat="1" applyFont="1" applyBorder="1" applyAlignment="1">
      <alignment horizontal="center"/>
    </xf>
    <xf numFmtId="188" fontId="10" fillId="0" borderId="34" xfId="2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2" fontId="1" fillId="0" borderId="12" xfId="0" applyNumberFormat="1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1" fontId="1" fillId="0" borderId="6" xfId="0" applyNumberFormat="1" applyFont="1" applyFill="1" applyBorder="1" applyAlignment="1">
      <alignment horizontal="center" vertical="center" shrinkToFit="1"/>
    </xf>
    <xf numFmtId="1" fontId="3" fillId="0" borderId="6" xfId="0" applyNumberFormat="1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2" fontId="1" fillId="0" borderId="2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top"/>
    </xf>
    <xf numFmtId="0" fontId="6" fillId="0" borderId="0" xfId="0" applyFont="1" applyFill="1">
      <alignment vertical="top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1"/>
  <sheetViews>
    <sheetView tabSelected="1" view="pageBreakPreview" zoomScale="110" zoomScaleNormal="130" zoomScaleSheetLayoutView="110" workbookViewId="0">
      <selection activeCell="O12" sqref="O12"/>
    </sheetView>
  </sheetViews>
  <sheetFormatPr defaultRowHeight="23.25" x14ac:dyDescent="0.2"/>
  <cols>
    <col min="1" max="1" width="4.7109375" style="39" customWidth="1"/>
    <col min="2" max="2" width="28.42578125" style="18" customWidth="1"/>
    <col min="3" max="4" width="9.7109375" style="18" customWidth="1"/>
    <col min="5" max="5" width="16.5703125" style="49" bestFit="1" customWidth="1"/>
    <col min="6" max="6" width="9.7109375" style="49" customWidth="1"/>
    <col min="7" max="7" width="9.7109375" style="42" customWidth="1"/>
    <col min="8" max="8" width="9.7109375" style="18" customWidth="1"/>
    <col min="9" max="9" width="14.42578125" style="18" customWidth="1"/>
    <col min="10" max="10" width="9.7109375" style="18" customWidth="1"/>
    <col min="11" max="11" width="9.7109375" style="50" customWidth="1"/>
    <col min="12" max="12" width="11.7109375" style="50" customWidth="1"/>
    <col min="13" max="16384" width="9.140625" style="18"/>
  </cols>
  <sheetData>
    <row r="1" spans="1:13" s="23" customFormat="1" x14ac:dyDescent="0.2">
      <c r="B1" s="78" t="s">
        <v>33</v>
      </c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3" s="23" customFormat="1" ht="27" customHeight="1" thickBot="1" x14ac:dyDescent="0.2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3" x14ac:dyDescent="0.2">
      <c r="A3" s="95" t="s">
        <v>23</v>
      </c>
      <c r="B3" s="96" t="s">
        <v>0</v>
      </c>
      <c r="C3" s="97" t="s">
        <v>1</v>
      </c>
      <c r="D3" s="98"/>
      <c r="E3" s="99"/>
      <c r="F3" s="100" t="s">
        <v>21</v>
      </c>
      <c r="G3" s="101" t="s">
        <v>22</v>
      </c>
      <c r="H3" s="102" t="s">
        <v>4</v>
      </c>
      <c r="I3" s="103" t="s">
        <v>2</v>
      </c>
      <c r="J3" s="103"/>
      <c r="K3" s="104" t="s">
        <v>3</v>
      </c>
      <c r="L3" s="105" t="s">
        <v>5</v>
      </c>
      <c r="M3" s="23"/>
    </row>
    <row r="4" spans="1:13" x14ac:dyDescent="0.2">
      <c r="A4" s="106"/>
      <c r="B4" s="107"/>
      <c r="C4" s="108">
        <v>2557</v>
      </c>
      <c r="D4" s="109">
        <v>2558</v>
      </c>
      <c r="E4" s="110">
        <v>2559</v>
      </c>
      <c r="F4" s="111">
        <v>2559</v>
      </c>
      <c r="G4" s="112">
        <v>2559</v>
      </c>
      <c r="H4" s="113" t="s">
        <v>19</v>
      </c>
      <c r="I4" s="111" t="s">
        <v>20</v>
      </c>
      <c r="J4" s="110" t="s">
        <v>4</v>
      </c>
      <c r="K4" s="114">
        <v>38.29</v>
      </c>
      <c r="L4" s="115"/>
      <c r="M4" s="23"/>
    </row>
    <row r="5" spans="1:13" s="23" customFormat="1" x14ac:dyDescent="0.2">
      <c r="A5" s="40" t="s">
        <v>64</v>
      </c>
      <c r="B5" s="10" t="s">
        <v>51</v>
      </c>
      <c r="C5" s="48">
        <v>32.675384200000003</v>
      </c>
      <c r="D5" s="48">
        <v>32.39</v>
      </c>
      <c r="E5" s="48">
        <v>35.355999999999995</v>
      </c>
      <c r="F5" s="48">
        <v>9.2059999999999995</v>
      </c>
      <c r="G5" s="14">
        <v>19</v>
      </c>
      <c r="H5" s="116">
        <f>RANK(E5,E$5:E$41)</f>
        <v>10</v>
      </c>
      <c r="I5" s="15">
        <v>2.965999999999994</v>
      </c>
      <c r="J5" s="117">
        <f>RANK(I5,I$5:I$41)</f>
        <v>5</v>
      </c>
      <c r="K5" s="16">
        <v>-2.9340000000000046</v>
      </c>
      <c r="L5" s="17"/>
    </row>
    <row r="6" spans="1:13" s="23" customFormat="1" x14ac:dyDescent="0.2">
      <c r="A6" s="40" t="s">
        <v>65</v>
      </c>
      <c r="B6" s="10" t="s">
        <v>56</v>
      </c>
      <c r="C6" s="48">
        <v>30.983999999999998</v>
      </c>
      <c r="D6" s="48">
        <v>32.806153199999997</v>
      </c>
      <c r="E6" s="48">
        <v>33.372</v>
      </c>
      <c r="F6" s="48">
        <v>18.109622119815668</v>
      </c>
      <c r="G6" s="14">
        <v>15</v>
      </c>
      <c r="H6" s="116">
        <f t="shared" ref="H6:H41" si="0">RANK(E6,E$5:E$41)</f>
        <v>17</v>
      </c>
      <c r="I6" s="15">
        <v>0.56584680000000276</v>
      </c>
      <c r="J6" s="117">
        <f t="shared" ref="J6:J41" si="1">RANK(I6,I$5:I$41)</f>
        <v>13</v>
      </c>
      <c r="K6" s="16">
        <v>-4.9179999999999993</v>
      </c>
      <c r="L6" s="17"/>
    </row>
    <row r="7" spans="1:13" s="23" customFormat="1" x14ac:dyDescent="0.2">
      <c r="A7" s="40" t="s">
        <v>66</v>
      </c>
      <c r="B7" s="10" t="s">
        <v>49</v>
      </c>
      <c r="C7" s="48">
        <v>31.712499999999999</v>
      </c>
      <c r="D7" s="48">
        <v>29.986666200000002</v>
      </c>
      <c r="E7" s="48">
        <v>31.582000000000001</v>
      </c>
      <c r="F7" s="48">
        <v>6.0579999999999998</v>
      </c>
      <c r="G7" s="14">
        <v>5</v>
      </c>
      <c r="H7" s="116">
        <f t="shared" si="0"/>
        <v>28</v>
      </c>
      <c r="I7" s="15">
        <v>1.5953337999999988</v>
      </c>
      <c r="J7" s="117">
        <f t="shared" si="1"/>
        <v>10</v>
      </c>
      <c r="K7" s="16">
        <v>-6.7079999999999984</v>
      </c>
      <c r="L7" s="17"/>
    </row>
    <row r="8" spans="1:13" s="23" customFormat="1" x14ac:dyDescent="0.2">
      <c r="A8" s="40" t="s">
        <v>67</v>
      </c>
      <c r="B8" s="10" t="s">
        <v>54</v>
      </c>
      <c r="C8" s="48">
        <v>31.117333000000002</v>
      </c>
      <c r="D8" s="48">
        <v>32.781666200000004</v>
      </c>
      <c r="E8" s="48">
        <v>30.946000000000005</v>
      </c>
      <c r="F8" s="48">
        <v>6.8480000000000008</v>
      </c>
      <c r="G8" s="14">
        <v>8</v>
      </c>
      <c r="H8" s="116">
        <f t="shared" si="0"/>
        <v>30</v>
      </c>
      <c r="I8" s="15">
        <v>-1.8356661999999986</v>
      </c>
      <c r="J8" s="117">
        <f t="shared" si="1"/>
        <v>31</v>
      </c>
      <c r="K8" s="16">
        <v>-7.3439999999999941</v>
      </c>
      <c r="L8" s="17"/>
    </row>
    <row r="9" spans="1:13" s="23" customFormat="1" x14ac:dyDescent="0.2">
      <c r="A9" s="40" t="s">
        <v>68</v>
      </c>
      <c r="B9" s="10" t="s">
        <v>50</v>
      </c>
      <c r="C9" s="48">
        <v>34.495555000000003</v>
      </c>
      <c r="D9" s="48">
        <v>33.883333</v>
      </c>
      <c r="E9" s="48">
        <v>33.194000000000003</v>
      </c>
      <c r="F9" s="48">
        <v>8.581999999999999</v>
      </c>
      <c r="G9" s="14">
        <v>7</v>
      </c>
      <c r="H9" s="116">
        <f t="shared" si="0"/>
        <v>19</v>
      </c>
      <c r="I9" s="15">
        <v>-0.68933299999999775</v>
      </c>
      <c r="J9" s="117">
        <f t="shared" si="1"/>
        <v>22</v>
      </c>
      <c r="K9" s="16">
        <v>-5.0959999999999965</v>
      </c>
      <c r="L9" s="17"/>
    </row>
    <row r="10" spans="1:13" s="23" customFormat="1" x14ac:dyDescent="0.2">
      <c r="A10" s="40" t="s">
        <v>69</v>
      </c>
      <c r="B10" s="10" t="s">
        <v>52</v>
      </c>
      <c r="C10" s="48">
        <v>35.963332999999999</v>
      </c>
      <c r="D10" s="48">
        <v>35.980000000000004</v>
      </c>
      <c r="E10" s="48">
        <v>36.700000000000003</v>
      </c>
      <c r="F10" s="48">
        <v>9.2320000000000011</v>
      </c>
      <c r="G10" s="14">
        <v>16</v>
      </c>
      <c r="H10" s="116">
        <f t="shared" si="0"/>
        <v>7</v>
      </c>
      <c r="I10" s="15">
        <v>0.71999999999999886</v>
      </c>
      <c r="J10" s="117">
        <f t="shared" si="1"/>
        <v>12</v>
      </c>
      <c r="K10" s="16">
        <v>-1.5899999999999963</v>
      </c>
      <c r="L10" s="17"/>
    </row>
    <row r="11" spans="1:13" s="23" customFormat="1" ht="24.75" customHeight="1" x14ac:dyDescent="0.2">
      <c r="A11" s="40" t="s">
        <v>70</v>
      </c>
      <c r="B11" s="10" t="s">
        <v>53</v>
      </c>
      <c r="C11" s="48">
        <v>31.792856799999999</v>
      </c>
      <c r="D11" s="48">
        <v>33.335999999999999</v>
      </c>
      <c r="E11" s="48">
        <v>34.775999999999996</v>
      </c>
      <c r="F11" s="48">
        <v>8.0820000000000007</v>
      </c>
      <c r="G11" s="14">
        <v>9</v>
      </c>
      <c r="H11" s="116">
        <f t="shared" si="0"/>
        <v>15</v>
      </c>
      <c r="I11" s="15">
        <v>1.4399999999999977</v>
      </c>
      <c r="J11" s="117">
        <f t="shared" si="1"/>
        <v>11</v>
      </c>
      <c r="K11" s="16">
        <v>-3.5140000000000029</v>
      </c>
      <c r="L11" s="17"/>
    </row>
    <row r="12" spans="1:13" s="23" customFormat="1" x14ac:dyDescent="0.2">
      <c r="A12" s="40" t="s">
        <v>71</v>
      </c>
      <c r="B12" s="10" t="s">
        <v>55</v>
      </c>
      <c r="C12" s="48">
        <v>35.46</v>
      </c>
      <c r="D12" s="48">
        <v>37.193333000000003</v>
      </c>
      <c r="E12" s="48">
        <v>40.769999999999996</v>
      </c>
      <c r="F12" s="48">
        <v>8.4439999999999991</v>
      </c>
      <c r="G12" s="14">
        <v>24</v>
      </c>
      <c r="H12" s="116">
        <f t="shared" si="0"/>
        <v>2</v>
      </c>
      <c r="I12" s="15">
        <v>3.5766669999999934</v>
      </c>
      <c r="J12" s="117">
        <f t="shared" si="1"/>
        <v>4</v>
      </c>
      <c r="K12" s="16">
        <v>2.4799999999999969</v>
      </c>
      <c r="L12" s="17" t="s">
        <v>101</v>
      </c>
    </row>
    <row r="13" spans="1:13" s="23" customFormat="1" x14ac:dyDescent="0.2">
      <c r="A13" s="40" t="s">
        <v>72</v>
      </c>
      <c r="B13" s="10" t="s">
        <v>9</v>
      </c>
      <c r="C13" s="48">
        <v>33.141332999999996</v>
      </c>
      <c r="D13" s="48">
        <v>32.734545000000004</v>
      </c>
      <c r="E13" s="48">
        <v>30.665999999999997</v>
      </c>
      <c r="F13" s="48">
        <v>3.02</v>
      </c>
      <c r="G13" s="14">
        <v>2</v>
      </c>
      <c r="H13" s="116">
        <f t="shared" si="0"/>
        <v>31</v>
      </c>
      <c r="I13" s="15">
        <v>-2.0685450000000074</v>
      </c>
      <c r="J13" s="117">
        <f t="shared" si="1"/>
        <v>33</v>
      </c>
      <c r="K13" s="16">
        <v>-7.6240000000000023</v>
      </c>
      <c r="L13" s="17"/>
    </row>
    <row r="14" spans="1:13" s="23" customFormat="1" x14ac:dyDescent="0.2">
      <c r="A14" s="40" t="s">
        <v>73</v>
      </c>
      <c r="B14" s="10" t="s">
        <v>10</v>
      </c>
      <c r="C14" s="48">
        <v>31.6285712</v>
      </c>
      <c r="D14" s="48">
        <v>36.7466662</v>
      </c>
      <c r="E14" s="48">
        <v>36.136000000000003</v>
      </c>
      <c r="F14" s="48">
        <v>6.14</v>
      </c>
      <c r="G14" s="14">
        <v>9</v>
      </c>
      <c r="H14" s="116">
        <f t="shared" si="0"/>
        <v>9</v>
      </c>
      <c r="I14" s="15">
        <v>-0.61066619999999716</v>
      </c>
      <c r="J14" s="117">
        <f t="shared" si="1"/>
        <v>20</v>
      </c>
      <c r="K14" s="16">
        <v>-2.1539999999999964</v>
      </c>
      <c r="L14" s="17"/>
    </row>
    <row r="15" spans="1:13" s="23" customFormat="1" x14ac:dyDescent="0.2">
      <c r="A15" s="40" t="s">
        <v>74</v>
      </c>
      <c r="B15" s="10" t="s">
        <v>8</v>
      </c>
      <c r="C15" s="48">
        <v>31.024443999999999</v>
      </c>
      <c r="D15" s="48">
        <v>31.0092304</v>
      </c>
      <c r="E15" s="48">
        <v>28.988</v>
      </c>
      <c r="F15" s="48">
        <v>8.07</v>
      </c>
      <c r="G15" s="14">
        <v>7</v>
      </c>
      <c r="H15" s="116">
        <f t="shared" si="0"/>
        <v>36</v>
      </c>
      <c r="I15" s="15">
        <v>-2.0212304000000003</v>
      </c>
      <c r="J15" s="117">
        <f t="shared" si="1"/>
        <v>32</v>
      </c>
      <c r="K15" s="16">
        <v>-9.3019999999999996</v>
      </c>
      <c r="L15" s="17"/>
    </row>
    <row r="16" spans="1:13" s="23" customFormat="1" x14ac:dyDescent="0.2">
      <c r="A16" s="40" t="s">
        <v>75</v>
      </c>
      <c r="B16" s="10" t="s">
        <v>13</v>
      </c>
      <c r="C16" s="48">
        <v>31.853333000000003</v>
      </c>
      <c r="D16" s="48">
        <v>30.486666199999995</v>
      </c>
      <c r="E16" s="48">
        <v>34.58</v>
      </c>
      <c r="F16" s="48">
        <v>9.0440000000000005</v>
      </c>
      <c r="G16" s="14">
        <v>12</v>
      </c>
      <c r="H16" s="116">
        <f t="shared" si="0"/>
        <v>16</v>
      </c>
      <c r="I16" s="15">
        <v>4.0933338000000035</v>
      </c>
      <c r="J16" s="117">
        <f t="shared" si="1"/>
        <v>3</v>
      </c>
      <c r="K16" s="16">
        <v>-3.7100000000000009</v>
      </c>
      <c r="L16" s="17"/>
    </row>
    <row r="17" spans="1:13" x14ac:dyDescent="0.2">
      <c r="A17" s="40" t="s">
        <v>76</v>
      </c>
      <c r="B17" s="10" t="s">
        <v>12</v>
      </c>
      <c r="C17" s="48">
        <v>29.923333000000003</v>
      </c>
      <c r="D17" s="48">
        <v>33.585713800000001</v>
      </c>
      <c r="E17" s="48">
        <v>31.779999999999994</v>
      </c>
      <c r="F17" s="48">
        <v>9.99</v>
      </c>
      <c r="G17" s="14">
        <v>6</v>
      </c>
      <c r="H17" s="116">
        <f t="shared" si="0"/>
        <v>26</v>
      </c>
      <c r="I17" s="15">
        <v>-1.8057138000000066</v>
      </c>
      <c r="J17" s="117">
        <f t="shared" si="1"/>
        <v>30</v>
      </c>
      <c r="K17" s="16">
        <v>-6.5100000000000051</v>
      </c>
      <c r="L17" s="17"/>
      <c r="M17" s="23"/>
    </row>
    <row r="18" spans="1:13" x14ac:dyDescent="0.2">
      <c r="A18" s="40" t="s">
        <v>77</v>
      </c>
      <c r="B18" s="10" t="s">
        <v>18</v>
      </c>
      <c r="C18" s="48">
        <v>35.283999999999999</v>
      </c>
      <c r="D18" s="48">
        <v>34.359999800000004</v>
      </c>
      <c r="E18" s="48">
        <v>33.078000000000003</v>
      </c>
      <c r="F18" s="48">
        <v>6.04</v>
      </c>
      <c r="G18" s="14">
        <v>7</v>
      </c>
      <c r="H18" s="116">
        <f t="shared" si="0"/>
        <v>21</v>
      </c>
      <c r="I18" s="15">
        <v>-1.2819998000000012</v>
      </c>
      <c r="J18" s="117">
        <f t="shared" si="1"/>
        <v>26</v>
      </c>
      <c r="K18" s="16">
        <v>-5.2119999999999962</v>
      </c>
      <c r="L18" s="17"/>
      <c r="M18" s="23"/>
    </row>
    <row r="19" spans="1:13" x14ac:dyDescent="0.2">
      <c r="A19" s="40" t="s">
        <v>78</v>
      </c>
      <c r="B19" s="10" t="s">
        <v>11</v>
      </c>
      <c r="C19" s="48">
        <v>29.152499999999996</v>
      </c>
      <c r="D19" s="48">
        <v>33.063157400000001</v>
      </c>
      <c r="E19" s="48">
        <v>34.986000000000004</v>
      </c>
      <c r="F19" s="48">
        <v>5.3900000000000006</v>
      </c>
      <c r="G19" s="14">
        <v>19</v>
      </c>
      <c r="H19" s="116">
        <f t="shared" si="0"/>
        <v>12</v>
      </c>
      <c r="I19" s="15">
        <v>1.9228426000000027</v>
      </c>
      <c r="J19" s="117">
        <f t="shared" si="1"/>
        <v>9</v>
      </c>
      <c r="K19" s="16">
        <v>-3.3039999999999949</v>
      </c>
      <c r="L19" s="17"/>
      <c r="M19" s="23"/>
    </row>
    <row r="20" spans="1:13" x14ac:dyDescent="0.2">
      <c r="A20" s="40" t="s">
        <v>79</v>
      </c>
      <c r="B20" s="10" t="s">
        <v>14</v>
      </c>
      <c r="C20" s="48">
        <v>35.5</v>
      </c>
      <c r="D20" s="48">
        <v>29.305262800000001</v>
      </c>
      <c r="E20" s="48">
        <v>32.065999999999995</v>
      </c>
      <c r="F20" s="48">
        <v>6.5439999999999996</v>
      </c>
      <c r="G20" s="14">
        <v>7</v>
      </c>
      <c r="H20" s="116">
        <f t="shared" si="0"/>
        <v>24</v>
      </c>
      <c r="I20" s="15">
        <v>2.7607371999999941</v>
      </c>
      <c r="J20" s="117">
        <f t="shared" si="1"/>
        <v>6</v>
      </c>
      <c r="K20" s="16">
        <v>-6.2240000000000038</v>
      </c>
      <c r="L20" s="17"/>
      <c r="M20" s="23"/>
    </row>
    <row r="21" spans="1:13" x14ac:dyDescent="0.2">
      <c r="A21" s="40" t="s">
        <v>80</v>
      </c>
      <c r="B21" s="10" t="s">
        <v>15</v>
      </c>
      <c r="C21" s="48">
        <v>28.994999999999997</v>
      </c>
      <c r="D21" s="48">
        <v>33.355999999999995</v>
      </c>
      <c r="E21" s="48">
        <v>33.233999999999995</v>
      </c>
      <c r="F21" s="48">
        <v>7.6440000000000001</v>
      </c>
      <c r="G21" s="14">
        <v>20</v>
      </c>
      <c r="H21" s="116">
        <f t="shared" si="0"/>
        <v>18</v>
      </c>
      <c r="I21" s="15">
        <v>-0.12199999999999989</v>
      </c>
      <c r="J21" s="117">
        <f t="shared" si="1"/>
        <v>16</v>
      </c>
      <c r="K21" s="16">
        <v>-5.0560000000000045</v>
      </c>
      <c r="L21" s="17"/>
      <c r="M21" s="23"/>
    </row>
    <row r="22" spans="1:13" x14ac:dyDescent="0.2">
      <c r="A22" s="40" t="s">
        <v>81</v>
      </c>
      <c r="B22" s="10" t="s">
        <v>17</v>
      </c>
      <c r="C22" s="48">
        <v>34.646666400000001</v>
      </c>
      <c r="D22" s="48">
        <v>36.685000000000002</v>
      </c>
      <c r="E22" s="48">
        <v>36.664000000000001</v>
      </c>
      <c r="F22" s="48">
        <v>5.6720000000000006</v>
      </c>
      <c r="G22" s="14">
        <v>19</v>
      </c>
      <c r="H22" s="116">
        <f t="shared" si="0"/>
        <v>8</v>
      </c>
      <c r="I22" s="15">
        <v>-2.1000000000000796E-2</v>
      </c>
      <c r="J22" s="117">
        <f t="shared" si="1"/>
        <v>15</v>
      </c>
      <c r="K22" s="16">
        <v>-1.6259999999999977</v>
      </c>
      <c r="L22" s="17"/>
      <c r="M22" s="23"/>
    </row>
    <row r="23" spans="1:13" s="23" customFormat="1" x14ac:dyDescent="0.2">
      <c r="A23" s="40" t="s">
        <v>82</v>
      </c>
      <c r="B23" s="10" t="s">
        <v>16</v>
      </c>
      <c r="C23" s="48">
        <v>28.159999800000001</v>
      </c>
      <c r="D23" s="48">
        <v>36.405332999999999</v>
      </c>
      <c r="E23" s="48">
        <v>44.5</v>
      </c>
      <c r="F23" s="48">
        <v>7.8379999999999992</v>
      </c>
      <c r="G23" s="14">
        <v>2</v>
      </c>
      <c r="H23" s="116">
        <f t="shared" si="0"/>
        <v>1</v>
      </c>
      <c r="I23" s="15">
        <v>8.0946670000000012</v>
      </c>
      <c r="J23" s="117">
        <f t="shared" si="1"/>
        <v>1</v>
      </c>
      <c r="K23" s="16">
        <v>6.2100000000000009</v>
      </c>
      <c r="L23" s="17" t="s">
        <v>101</v>
      </c>
    </row>
    <row r="24" spans="1:13" s="23" customFormat="1" ht="46.5" x14ac:dyDescent="0.2">
      <c r="A24" s="40" t="s">
        <v>83</v>
      </c>
      <c r="B24" s="10" t="s">
        <v>31</v>
      </c>
      <c r="C24" s="48">
        <v>30.003463600000003</v>
      </c>
      <c r="D24" s="48">
        <v>33.486666200000002</v>
      </c>
      <c r="E24" s="48">
        <v>30.346000000000004</v>
      </c>
      <c r="F24" s="48">
        <v>8.2520000000000007</v>
      </c>
      <c r="G24" s="14">
        <v>8</v>
      </c>
      <c r="H24" s="116">
        <f t="shared" si="0"/>
        <v>32</v>
      </c>
      <c r="I24" s="15">
        <v>-3.1406661999999983</v>
      </c>
      <c r="J24" s="117">
        <f t="shared" si="1"/>
        <v>36</v>
      </c>
      <c r="K24" s="16">
        <v>-7.9439999999999955</v>
      </c>
      <c r="L24" s="17"/>
    </row>
    <row r="25" spans="1:13" s="23" customFormat="1" ht="25.5" customHeight="1" x14ac:dyDescent="0.2">
      <c r="A25" s="40" t="s">
        <v>84</v>
      </c>
      <c r="B25" s="10" t="s">
        <v>42</v>
      </c>
      <c r="C25" s="48">
        <v>30.667999999999999</v>
      </c>
      <c r="D25" s="48">
        <v>33.08</v>
      </c>
      <c r="E25" s="48">
        <v>31.640000000000004</v>
      </c>
      <c r="F25" s="48">
        <v>8.91</v>
      </c>
      <c r="G25" s="14">
        <v>5</v>
      </c>
      <c r="H25" s="116">
        <f t="shared" si="0"/>
        <v>27</v>
      </c>
      <c r="I25" s="15">
        <v>2.411999999999999</v>
      </c>
      <c r="J25" s="117">
        <f t="shared" si="1"/>
        <v>8</v>
      </c>
      <c r="K25" s="16">
        <v>-5.2100000000000009</v>
      </c>
      <c r="L25" s="17"/>
    </row>
    <row r="26" spans="1:13" s="23" customFormat="1" x14ac:dyDescent="0.2">
      <c r="A26" s="40" t="s">
        <v>85</v>
      </c>
      <c r="B26" s="10" t="s">
        <v>43</v>
      </c>
      <c r="C26" s="48">
        <v>34.592727000000004</v>
      </c>
      <c r="D26" s="48">
        <v>37.264614999999999</v>
      </c>
      <c r="E26" s="48">
        <v>38.44</v>
      </c>
      <c r="F26" s="48">
        <v>7.508</v>
      </c>
      <c r="G26" s="14">
        <v>5</v>
      </c>
      <c r="H26" s="116">
        <f t="shared" si="0"/>
        <v>4</v>
      </c>
      <c r="I26" s="15">
        <v>2.6718879999999956</v>
      </c>
      <c r="J26" s="117">
        <f t="shared" si="1"/>
        <v>7</v>
      </c>
      <c r="K26" s="16">
        <v>-1.025385</v>
      </c>
      <c r="L26" s="17"/>
    </row>
    <row r="27" spans="1:13" x14ac:dyDescent="0.2">
      <c r="A27" s="40" t="s">
        <v>86</v>
      </c>
      <c r="B27" s="10" t="s">
        <v>41</v>
      </c>
      <c r="C27" s="48">
        <v>34.778999999999996</v>
      </c>
      <c r="D27" s="48">
        <v>34.404443800000003</v>
      </c>
      <c r="E27" s="48">
        <v>37.878</v>
      </c>
      <c r="F27" s="48">
        <v>9.282</v>
      </c>
      <c r="G27" s="14">
        <v>18</v>
      </c>
      <c r="H27" s="116">
        <f t="shared" si="0"/>
        <v>5</v>
      </c>
      <c r="I27" s="15">
        <v>-0.37455619999999357</v>
      </c>
      <c r="J27" s="117">
        <f t="shared" si="1"/>
        <v>17</v>
      </c>
      <c r="K27" s="16">
        <v>-3.8855561999999964</v>
      </c>
      <c r="L27" s="17"/>
      <c r="M27" s="23"/>
    </row>
    <row r="28" spans="1:13" x14ac:dyDescent="0.2">
      <c r="A28" s="40" t="s">
        <v>87</v>
      </c>
      <c r="B28" s="10" t="s">
        <v>39</v>
      </c>
      <c r="C28" s="48">
        <v>32.707999800000003</v>
      </c>
      <c r="D28" s="48">
        <v>31.443999600000001</v>
      </c>
      <c r="E28" s="48">
        <v>31.068000000000001</v>
      </c>
      <c r="F28" s="48">
        <v>7.0579999999999998</v>
      </c>
      <c r="G28" s="14">
        <v>32</v>
      </c>
      <c r="H28" s="116">
        <f t="shared" si="0"/>
        <v>29</v>
      </c>
      <c r="I28" s="15">
        <v>-1.2640002000000017</v>
      </c>
      <c r="J28" s="117">
        <f t="shared" si="1"/>
        <v>25</v>
      </c>
      <c r="K28" s="16">
        <v>-6.8460003999999977</v>
      </c>
      <c r="L28" s="17"/>
      <c r="M28" s="23"/>
    </row>
    <row r="29" spans="1:13" x14ac:dyDescent="0.2">
      <c r="A29" s="40" t="s">
        <v>88</v>
      </c>
      <c r="B29" s="10" t="s">
        <v>44</v>
      </c>
      <c r="C29" s="48">
        <v>31.687999999999999</v>
      </c>
      <c r="D29" s="48">
        <v>38.2222218</v>
      </c>
      <c r="E29" s="48">
        <v>32.81</v>
      </c>
      <c r="F29" s="48">
        <v>9.2639999999999993</v>
      </c>
      <c r="G29" s="14">
        <v>4</v>
      </c>
      <c r="H29" s="116">
        <f t="shared" si="0"/>
        <v>22</v>
      </c>
      <c r="I29" s="15">
        <v>6.534221800000001</v>
      </c>
      <c r="J29" s="117">
        <f t="shared" si="1"/>
        <v>2</v>
      </c>
      <c r="K29" s="16">
        <v>-6.7778199999999345E-2</v>
      </c>
      <c r="L29" s="17"/>
      <c r="M29" s="23"/>
    </row>
    <row r="30" spans="1:13" x14ac:dyDescent="0.2">
      <c r="A30" s="40" t="s">
        <v>89</v>
      </c>
      <c r="B30" s="10" t="s">
        <v>40</v>
      </c>
      <c r="C30" s="48">
        <v>36.563333200000002</v>
      </c>
      <c r="D30" s="48">
        <v>35.366153599999997</v>
      </c>
      <c r="E30" s="48">
        <v>39.622</v>
      </c>
      <c r="F30" s="48">
        <v>7.6639999999999997</v>
      </c>
      <c r="G30" s="14">
        <v>7</v>
      </c>
      <c r="H30" s="116">
        <f t="shared" si="0"/>
        <v>3</v>
      </c>
      <c r="I30" s="15">
        <v>-1.1971796000000055</v>
      </c>
      <c r="J30" s="117">
        <f t="shared" si="1"/>
        <v>24</v>
      </c>
      <c r="K30" s="16">
        <v>-2.9238464000000022</v>
      </c>
      <c r="L30" s="17"/>
      <c r="M30" s="23"/>
    </row>
    <row r="31" spans="1:13" ht="46.5" x14ac:dyDescent="0.2">
      <c r="A31" s="40" t="s">
        <v>90</v>
      </c>
      <c r="B31" s="10" t="s">
        <v>47</v>
      </c>
      <c r="C31" s="48">
        <v>31.335554999999999</v>
      </c>
      <c r="D31" s="48">
        <v>34.861817799999997</v>
      </c>
      <c r="E31" s="48">
        <v>32.234000000000002</v>
      </c>
      <c r="F31" s="48">
        <v>8.8159999999999989</v>
      </c>
      <c r="G31" s="14">
        <v>13</v>
      </c>
      <c r="H31" s="116">
        <f t="shared" si="0"/>
        <v>23</v>
      </c>
      <c r="I31" s="15">
        <v>-2.6278177999999954</v>
      </c>
      <c r="J31" s="117">
        <f t="shared" si="1"/>
        <v>34</v>
      </c>
      <c r="K31" s="16">
        <v>-6.0559999999999974</v>
      </c>
      <c r="L31" s="17"/>
      <c r="M31" s="23"/>
    </row>
    <row r="32" spans="1:13" x14ac:dyDescent="0.2">
      <c r="A32" s="40" t="s">
        <v>91</v>
      </c>
      <c r="B32" s="10" t="s">
        <v>48</v>
      </c>
      <c r="C32" s="48">
        <v>34.592500000000001</v>
      </c>
      <c r="D32" s="48">
        <v>39.959999999999994</v>
      </c>
      <c r="E32" s="48">
        <v>36.867999999999995</v>
      </c>
      <c r="F32" s="48">
        <v>8.4939999999999998</v>
      </c>
      <c r="G32" s="14">
        <v>7</v>
      </c>
      <c r="H32" s="116">
        <f t="shared" si="0"/>
        <v>6</v>
      </c>
      <c r="I32" s="15">
        <v>-3.0919999999999987</v>
      </c>
      <c r="J32" s="117">
        <f t="shared" si="1"/>
        <v>35</v>
      </c>
      <c r="K32" s="16">
        <v>-1.4220000000000041</v>
      </c>
      <c r="L32" s="17"/>
      <c r="M32" s="23"/>
    </row>
    <row r="33" spans="1:13" x14ac:dyDescent="0.2">
      <c r="A33" s="40" t="s">
        <v>92</v>
      </c>
      <c r="B33" s="10" t="s">
        <v>45</v>
      </c>
      <c r="C33" s="48">
        <v>36.735788800000002</v>
      </c>
      <c r="D33" s="48">
        <v>36.622856800000001</v>
      </c>
      <c r="E33" s="48">
        <v>35.256</v>
      </c>
      <c r="F33" s="48">
        <v>8.3379999999999992</v>
      </c>
      <c r="G33" s="14">
        <v>45</v>
      </c>
      <c r="H33" s="116">
        <f t="shared" si="0"/>
        <v>11</v>
      </c>
      <c r="I33" s="15">
        <v>-1.3668568000000008</v>
      </c>
      <c r="J33" s="117">
        <f t="shared" si="1"/>
        <v>27</v>
      </c>
      <c r="K33" s="16">
        <v>-3.0339999999999989</v>
      </c>
      <c r="L33" s="17"/>
      <c r="M33" s="23"/>
    </row>
    <row r="34" spans="1:13" x14ac:dyDescent="0.2">
      <c r="A34" s="40" t="s">
        <v>93</v>
      </c>
      <c r="B34" s="10" t="s">
        <v>46</v>
      </c>
      <c r="C34" s="48">
        <v>33.218333200000004</v>
      </c>
      <c r="D34" s="48">
        <v>34.43</v>
      </c>
      <c r="E34" s="48">
        <v>34.888000000000005</v>
      </c>
      <c r="F34" s="48">
        <v>7.1100000000000012</v>
      </c>
      <c r="G34" s="14">
        <v>17</v>
      </c>
      <c r="H34" s="116">
        <f t="shared" si="0"/>
        <v>14</v>
      </c>
      <c r="I34" s="15">
        <v>0.45800000000000551</v>
      </c>
      <c r="J34" s="117">
        <f t="shared" si="1"/>
        <v>14</v>
      </c>
      <c r="K34" s="16">
        <v>-3.4019999999999939</v>
      </c>
      <c r="L34" s="17"/>
      <c r="M34" s="23"/>
    </row>
    <row r="35" spans="1:13" x14ac:dyDescent="0.2">
      <c r="A35" s="40" t="s">
        <v>94</v>
      </c>
      <c r="B35" s="10" t="s">
        <v>62</v>
      </c>
      <c r="C35" s="48">
        <v>34.313333</v>
      </c>
      <c r="D35" s="48">
        <v>36.816470000000002</v>
      </c>
      <c r="E35" s="48">
        <v>29.298000000000002</v>
      </c>
      <c r="F35" s="48">
        <v>8.4439999999999991</v>
      </c>
      <c r="G35" s="14">
        <v>15</v>
      </c>
      <c r="H35" s="116">
        <f t="shared" si="0"/>
        <v>35</v>
      </c>
      <c r="I35" s="15">
        <v>-7.5184700000000007</v>
      </c>
      <c r="J35" s="117">
        <f t="shared" si="1"/>
        <v>37</v>
      </c>
      <c r="K35" s="16">
        <v>-8.9919999999999973</v>
      </c>
      <c r="L35" s="17"/>
      <c r="M35" s="23"/>
    </row>
    <row r="36" spans="1:13" x14ac:dyDescent="0.2">
      <c r="A36" s="40" t="s">
        <v>95</v>
      </c>
      <c r="B36" s="10" t="s">
        <v>59</v>
      </c>
      <c r="C36" s="48">
        <v>29.746153400000004</v>
      </c>
      <c r="D36" s="48">
        <v>30.203076399999997</v>
      </c>
      <c r="E36" s="48">
        <v>29.636000000000003</v>
      </c>
      <c r="F36" s="48">
        <v>9.2320000000000011</v>
      </c>
      <c r="G36" s="14">
        <v>7</v>
      </c>
      <c r="H36" s="116">
        <f t="shared" si="0"/>
        <v>34</v>
      </c>
      <c r="I36" s="15">
        <v>-0.56707639999999415</v>
      </c>
      <c r="J36" s="117">
        <f t="shared" si="1"/>
        <v>19</v>
      </c>
      <c r="K36" s="16">
        <v>-8.6539999999999964</v>
      </c>
      <c r="L36" s="17"/>
      <c r="M36" s="23"/>
    </row>
    <row r="37" spans="1:13" x14ac:dyDescent="0.2">
      <c r="A37" s="40" t="s">
        <v>96</v>
      </c>
      <c r="B37" s="10" t="s">
        <v>60</v>
      </c>
      <c r="C37" s="48">
        <v>31.289230199999999</v>
      </c>
      <c r="D37" s="48">
        <v>31.785777199999995</v>
      </c>
      <c r="E37" s="48">
        <v>30.344000000000001</v>
      </c>
      <c r="F37" s="48">
        <v>8.0820000000000007</v>
      </c>
      <c r="G37" s="14">
        <v>4</v>
      </c>
      <c r="H37" s="116">
        <f t="shared" si="0"/>
        <v>33</v>
      </c>
      <c r="I37" s="15">
        <v>-1.4417771999999935</v>
      </c>
      <c r="J37" s="117">
        <f t="shared" si="1"/>
        <v>28</v>
      </c>
      <c r="K37" s="16">
        <v>-7.945999999999998</v>
      </c>
      <c r="L37" s="17"/>
      <c r="M37" s="23"/>
    </row>
    <row r="38" spans="1:13" x14ac:dyDescent="0.2">
      <c r="A38" s="40" t="s">
        <v>97</v>
      </c>
      <c r="B38" s="10" t="s">
        <v>61</v>
      </c>
      <c r="C38" s="48">
        <v>32.983999999999995</v>
      </c>
      <c r="D38" s="48">
        <v>33.8371426</v>
      </c>
      <c r="E38" s="48">
        <v>33.184000000000005</v>
      </c>
      <c r="F38" s="48">
        <v>6.0579999999999998</v>
      </c>
      <c r="G38" s="14">
        <v>56</v>
      </c>
      <c r="H38" s="116">
        <f t="shared" si="0"/>
        <v>20</v>
      </c>
      <c r="I38" s="15">
        <v>-0.65314259999999535</v>
      </c>
      <c r="J38" s="117">
        <f t="shared" si="1"/>
        <v>21</v>
      </c>
      <c r="K38" s="16">
        <v>-5.1059999999999945</v>
      </c>
      <c r="L38" s="17"/>
      <c r="M38" s="23"/>
    </row>
    <row r="39" spans="1:13" x14ac:dyDescent="0.2">
      <c r="A39" s="40" t="s">
        <v>98</v>
      </c>
      <c r="B39" s="10" t="s">
        <v>57</v>
      </c>
      <c r="C39" s="48">
        <v>36.589999599999999</v>
      </c>
      <c r="D39" s="48">
        <v>33.582856800000002</v>
      </c>
      <c r="E39" s="48">
        <v>31.99</v>
      </c>
      <c r="F39" s="48">
        <v>6.8480000000000008</v>
      </c>
      <c r="G39" s="14">
        <v>21</v>
      </c>
      <c r="H39" s="116">
        <f t="shared" si="0"/>
        <v>25</v>
      </c>
      <c r="I39" s="15">
        <v>-1.5928568000000034</v>
      </c>
      <c r="J39" s="117">
        <f t="shared" si="1"/>
        <v>29</v>
      </c>
      <c r="K39" s="16">
        <v>-6.3000000000000007</v>
      </c>
      <c r="L39" s="17"/>
      <c r="M39" s="23"/>
    </row>
    <row r="40" spans="1:13" x14ac:dyDescent="0.2">
      <c r="A40" s="40" t="s">
        <v>99</v>
      </c>
      <c r="B40" s="10" t="s">
        <v>63</v>
      </c>
      <c r="C40" s="48">
        <v>30.649166400000002</v>
      </c>
      <c r="D40" s="48">
        <v>35.448571000000001</v>
      </c>
      <c r="E40" s="48">
        <v>34.974000000000004</v>
      </c>
      <c r="F40" s="48">
        <v>8.581999999999999</v>
      </c>
      <c r="G40" s="14">
        <v>31</v>
      </c>
      <c r="H40" s="116">
        <f t="shared" si="0"/>
        <v>13</v>
      </c>
      <c r="I40" s="15">
        <v>-0.47457099999999741</v>
      </c>
      <c r="J40" s="117">
        <f t="shared" si="1"/>
        <v>18</v>
      </c>
      <c r="K40" s="16">
        <v>-3.3159999999999954</v>
      </c>
      <c r="L40" s="17"/>
      <c r="M40" s="23"/>
    </row>
    <row r="41" spans="1:13" ht="24" thickBot="1" x14ac:dyDescent="0.25">
      <c r="A41" s="40" t="s">
        <v>100</v>
      </c>
      <c r="B41" s="10" t="s">
        <v>58</v>
      </c>
      <c r="C41" s="48">
        <v>28.618461000000003</v>
      </c>
      <c r="D41" s="48">
        <v>29.034544799999999</v>
      </c>
      <c r="E41" s="48">
        <v>28.192</v>
      </c>
      <c r="F41" s="48">
        <v>9.2059999999999995</v>
      </c>
      <c r="G41" s="14">
        <v>25</v>
      </c>
      <c r="H41" s="116">
        <f t="shared" si="0"/>
        <v>37</v>
      </c>
      <c r="I41" s="15">
        <v>-0.84254479999999887</v>
      </c>
      <c r="J41" s="117">
        <f t="shared" si="1"/>
        <v>23</v>
      </c>
      <c r="K41" s="16">
        <v>-10.097999999999999</v>
      </c>
      <c r="L41" s="17"/>
      <c r="M41" s="23"/>
    </row>
    <row r="42" spans="1:13" x14ac:dyDescent="0.2">
      <c r="A42" s="118" t="s">
        <v>6</v>
      </c>
      <c r="B42" s="119"/>
      <c r="C42" s="120">
        <f>SUM(C5:C41)</f>
        <v>1204.5851865999998</v>
      </c>
      <c r="D42" s="120">
        <f t="shared" ref="D42:F42" si="2">SUM(D5:D41)</f>
        <v>1255.9459396000004</v>
      </c>
      <c r="E42" s="120">
        <f t="shared" si="2"/>
        <v>1252.0419999999999</v>
      </c>
      <c r="F42" s="120">
        <f t="shared" si="2"/>
        <v>297.10162211981572</v>
      </c>
      <c r="G42" s="121">
        <f>SUM(G5:G41)</f>
        <v>533</v>
      </c>
      <c r="H42" s="120"/>
      <c r="I42" s="122">
        <f>SUM(I5:I41)</f>
        <v>3.201868000000001</v>
      </c>
      <c r="J42" s="123"/>
      <c r="K42" s="122">
        <f>SUM(K5:K41)</f>
        <v>-166.36456619999996</v>
      </c>
      <c r="L42" s="124"/>
      <c r="M42" s="23"/>
    </row>
    <row r="43" spans="1:13" ht="24" thickBot="1" x14ac:dyDescent="0.25">
      <c r="A43" s="125" t="s">
        <v>7</v>
      </c>
      <c r="B43" s="126"/>
      <c r="C43" s="127">
        <f>C42/37</f>
        <v>32.556356394594587</v>
      </c>
      <c r="D43" s="127">
        <f t="shared" ref="D43:F43" si="3">D42/37</f>
        <v>33.944484854054068</v>
      </c>
      <c r="E43" s="127">
        <f t="shared" si="3"/>
        <v>33.838972972972968</v>
      </c>
      <c r="F43" s="127">
        <f t="shared" si="3"/>
        <v>8.0297735708058298</v>
      </c>
      <c r="G43" s="128"/>
      <c r="H43" s="128"/>
      <c r="I43" s="129">
        <f>I42/37</f>
        <v>8.6536972972972998E-2</v>
      </c>
      <c r="J43" s="130"/>
      <c r="K43" s="129">
        <f>K42/37</f>
        <v>-4.4963396270270257</v>
      </c>
      <c r="L43" s="131"/>
      <c r="M43" s="23"/>
    </row>
    <row r="44" spans="1:13" x14ac:dyDescent="0.2">
      <c r="A44" s="132"/>
      <c r="B44" s="132"/>
      <c r="C44" s="55"/>
      <c r="D44" s="55"/>
      <c r="E44" s="55"/>
      <c r="F44" s="55"/>
      <c r="G44" s="46"/>
      <c r="H44" s="46"/>
      <c r="I44" s="55"/>
      <c r="J44" s="46"/>
      <c r="K44" s="55"/>
      <c r="L44" s="46"/>
      <c r="M44" s="23"/>
    </row>
    <row r="45" spans="1:13" x14ac:dyDescent="0.2">
      <c r="A45" s="133"/>
      <c r="B45" s="134" t="s">
        <v>5</v>
      </c>
      <c r="C45" s="23"/>
      <c r="D45" s="23"/>
      <c r="E45" s="135"/>
      <c r="F45" s="135"/>
      <c r="G45" s="23"/>
      <c r="H45" s="23"/>
      <c r="I45" s="23"/>
      <c r="J45" s="23"/>
      <c r="K45" s="46"/>
      <c r="L45" s="46"/>
      <c r="M45" s="23"/>
    </row>
    <row r="46" spans="1:13" x14ac:dyDescent="0.2">
      <c r="A46" s="133"/>
      <c r="B46" s="133" t="s">
        <v>24</v>
      </c>
      <c r="C46" s="23"/>
      <c r="D46" s="23"/>
      <c r="E46" s="135"/>
      <c r="F46" s="135"/>
      <c r="G46" s="23"/>
      <c r="H46" s="23"/>
      <c r="I46" s="23"/>
      <c r="J46" s="23"/>
      <c r="K46" s="46"/>
      <c r="L46" s="46"/>
      <c r="M46" s="23"/>
    </row>
    <row r="47" spans="1:13" x14ac:dyDescent="0.2">
      <c r="A47" s="133"/>
      <c r="B47" s="133" t="s">
        <v>25</v>
      </c>
      <c r="C47" s="23"/>
      <c r="D47" s="23"/>
      <c r="E47" s="135"/>
      <c r="F47" s="135"/>
      <c r="G47" s="23"/>
      <c r="H47" s="23"/>
      <c r="I47" s="23"/>
      <c r="J47" s="23"/>
      <c r="K47" s="46"/>
      <c r="L47" s="46"/>
      <c r="M47" s="23"/>
    </row>
    <row r="48" spans="1:13" x14ac:dyDescent="0.2">
      <c r="A48" s="133"/>
      <c r="B48" s="23"/>
      <c r="C48" s="23"/>
      <c r="D48" s="23"/>
      <c r="E48" s="135"/>
      <c r="F48" s="135"/>
      <c r="G48" s="136"/>
      <c r="H48" s="23"/>
      <c r="I48" s="23"/>
      <c r="J48" s="23"/>
      <c r="K48" s="46"/>
      <c r="L48" s="46"/>
      <c r="M48" s="23"/>
    </row>
    <row r="49" spans="1:13" x14ac:dyDescent="0.2">
      <c r="A49" s="133"/>
      <c r="B49" s="23"/>
      <c r="C49" s="23"/>
      <c r="D49" s="23"/>
      <c r="E49" s="135"/>
      <c r="F49" s="135"/>
      <c r="G49" s="136"/>
      <c r="H49" s="23"/>
      <c r="I49" s="23"/>
      <c r="J49" s="23"/>
      <c r="K49" s="46"/>
      <c r="L49" s="46"/>
      <c r="M49" s="23"/>
    </row>
    <row r="50" spans="1:13" x14ac:dyDescent="0.2">
      <c r="A50" s="133"/>
      <c r="B50" s="23"/>
      <c r="C50" s="23"/>
      <c r="D50" s="23"/>
      <c r="E50" s="135"/>
      <c r="F50" s="135"/>
      <c r="G50" s="136"/>
      <c r="H50" s="23"/>
      <c r="I50" s="23"/>
      <c r="J50" s="23"/>
      <c r="K50" s="46"/>
      <c r="L50" s="46"/>
      <c r="M50" s="23"/>
    </row>
    <row r="51" spans="1:13" x14ac:dyDescent="0.2">
      <c r="A51" s="133"/>
      <c r="B51" s="23"/>
      <c r="C51" s="23"/>
      <c r="D51" s="23"/>
      <c r="E51" s="135"/>
      <c r="F51" s="135"/>
      <c r="G51" s="136"/>
      <c r="H51" s="23"/>
      <c r="I51" s="23"/>
      <c r="J51" s="23"/>
      <c r="K51" s="46"/>
      <c r="L51" s="46"/>
      <c r="M51" s="23"/>
    </row>
    <row r="52" spans="1:13" x14ac:dyDescent="0.2">
      <c r="A52" s="133"/>
      <c r="B52" s="23"/>
      <c r="C52" s="23"/>
      <c r="D52" s="23"/>
      <c r="E52" s="135"/>
      <c r="F52" s="135"/>
      <c r="G52" s="136"/>
      <c r="H52" s="23"/>
      <c r="I52" s="23"/>
      <c r="J52" s="23"/>
      <c r="K52" s="46"/>
      <c r="L52" s="46"/>
      <c r="M52" s="23"/>
    </row>
    <row r="53" spans="1:13" x14ac:dyDescent="0.2">
      <c r="A53" s="133"/>
      <c r="B53" s="23"/>
      <c r="C53" s="23"/>
      <c r="D53" s="23"/>
      <c r="E53" s="135"/>
      <c r="F53" s="135"/>
      <c r="G53" s="136"/>
      <c r="H53" s="23"/>
      <c r="I53" s="23"/>
      <c r="J53" s="23"/>
      <c r="K53" s="46"/>
      <c r="L53" s="46"/>
      <c r="M53" s="23"/>
    </row>
    <row r="54" spans="1:13" x14ac:dyDescent="0.2">
      <c r="A54" s="133"/>
      <c r="B54" s="23"/>
      <c r="C54" s="23"/>
      <c r="D54" s="23"/>
      <c r="E54" s="135"/>
      <c r="F54" s="135"/>
      <c r="G54" s="136"/>
      <c r="H54" s="23"/>
      <c r="I54" s="23"/>
      <c r="J54" s="23"/>
      <c r="K54" s="46"/>
      <c r="L54" s="46"/>
      <c r="M54" s="23"/>
    </row>
    <row r="55" spans="1:13" x14ac:dyDescent="0.2">
      <c r="A55" s="133"/>
      <c r="B55" s="23"/>
      <c r="C55" s="23"/>
      <c r="D55" s="23"/>
      <c r="E55" s="135"/>
      <c r="F55" s="135"/>
      <c r="G55" s="136"/>
      <c r="H55" s="23"/>
      <c r="I55" s="23"/>
      <c r="J55" s="23"/>
      <c r="K55" s="46"/>
      <c r="L55" s="46"/>
      <c r="M55" s="23"/>
    </row>
    <row r="56" spans="1:13" x14ac:dyDescent="0.2">
      <c r="A56" s="133"/>
      <c r="B56" s="23"/>
      <c r="C56" s="23"/>
      <c r="D56" s="23"/>
      <c r="E56" s="135"/>
      <c r="F56" s="135"/>
      <c r="G56" s="136"/>
      <c r="H56" s="23"/>
      <c r="I56" s="23"/>
      <c r="J56" s="23"/>
      <c r="K56" s="46"/>
      <c r="L56" s="46"/>
      <c r="M56" s="23"/>
    </row>
    <row r="57" spans="1:13" x14ac:dyDescent="0.2">
      <c r="A57" s="133"/>
      <c r="B57" s="23"/>
      <c r="C57" s="23"/>
      <c r="D57" s="23"/>
      <c r="E57" s="135"/>
      <c r="F57" s="135"/>
      <c r="G57" s="136"/>
      <c r="H57" s="23"/>
      <c r="I57" s="23"/>
      <c r="J57" s="23"/>
      <c r="K57" s="46"/>
      <c r="L57" s="46"/>
      <c r="M57" s="23"/>
    </row>
    <row r="58" spans="1:13" x14ac:dyDescent="0.2">
      <c r="A58" s="133"/>
      <c r="B58" s="23"/>
      <c r="C58" s="23"/>
      <c r="D58" s="23"/>
      <c r="E58" s="135"/>
      <c r="F58" s="135"/>
      <c r="G58" s="136"/>
      <c r="H58" s="23"/>
      <c r="I58" s="23"/>
      <c r="J58" s="23"/>
      <c r="K58" s="46"/>
      <c r="L58" s="46"/>
      <c r="M58" s="23"/>
    </row>
    <row r="59" spans="1:13" x14ac:dyDescent="0.2">
      <c r="A59" s="133"/>
      <c r="B59" s="23"/>
      <c r="C59" s="23"/>
      <c r="D59" s="23"/>
      <c r="E59" s="135"/>
      <c r="F59" s="135"/>
      <c r="G59" s="136"/>
      <c r="H59" s="23"/>
      <c r="I59" s="23"/>
      <c r="J59" s="23"/>
      <c r="K59" s="46"/>
      <c r="L59" s="46"/>
      <c r="M59" s="23"/>
    </row>
    <row r="60" spans="1:13" x14ac:dyDescent="0.2">
      <c r="A60" s="133"/>
      <c r="B60" s="23"/>
      <c r="C60" s="23"/>
      <c r="D60" s="23"/>
      <c r="E60" s="135"/>
      <c r="F60" s="135"/>
      <c r="G60" s="136"/>
      <c r="H60" s="23"/>
      <c r="I60" s="23"/>
      <c r="J60" s="23"/>
      <c r="K60" s="46"/>
      <c r="L60" s="46"/>
      <c r="M60" s="23"/>
    </row>
    <row r="61" spans="1:13" x14ac:dyDescent="0.2">
      <c r="A61" s="133"/>
      <c r="B61" s="23"/>
      <c r="C61" s="23"/>
      <c r="D61" s="23"/>
      <c r="E61" s="135"/>
      <c r="F61" s="135"/>
      <c r="G61" s="136"/>
      <c r="H61" s="23"/>
      <c r="I61" s="23"/>
      <c r="J61" s="23"/>
      <c r="K61" s="46"/>
      <c r="L61" s="46"/>
      <c r="M61" s="23"/>
    </row>
    <row r="62" spans="1:13" x14ac:dyDescent="0.2">
      <c r="A62" s="133"/>
      <c r="B62" s="23"/>
      <c r="C62" s="23"/>
      <c r="D62" s="23"/>
      <c r="E62" s="135"/>
      <c r="F62" s="135"/>
      <c r="G62" s="136"/>
      <c r="H62" s="23"/>
      <c r="I62" s="23"/>
      <c r="J62" s="23"/>
      <c r="K62" s="46"/>
      <c r="L62" s="46"/>
      <c r="M62" s="23"/>
    </row>
    <row r="63" spans="1:13" x14ac:dyDescent="0.2">
      <c r="A63" s="133"/>
      <c r="B63" s="23"/>
      <c r="C63" s="23"/>
      <c r="D63" s="23"/>
      <c r="E63" s="135"/>
      <c r="F63" s="135"/>
      <c r="G63" s="136"/>
      <c r="H63" s="23"/>
      <c r="I63" s="23"/>
      <c r="J63" s="23"/>
      <c r="K63" s="46"/>
      <c r="L63" s="46"/>
      <c r="M63" s="23"/>
    </row>
    <row r="64" spans="1:13" x14ac:dyDescent="0.2">
      <c r="A64" s="133"/>
      <c r="B64" s="23"/>
      <c r="C64" s="23"/>
      <c r="D64" s="23"/>
      <c r="E64" s="135"/>
      <c r="F64" s="135"/>
      <c r="G64" s="136"/>
      <c r="H64" s="23"/>
      <c r="I64" s="23"/>
      <c r="J64" s="23"/>
      <c r="K64" s="46"/>
      <c r="L64" s="46"/>
      <c r="M64" s="23"/>
    </row>
    <row r="65" spans="1:13" x14ac:dyDescent="0.2">
      <c r="A65" s="133"/>
      <c r="B65" s="23"/>
      <c r="C65" s="23"/>
      <c r="D65" s="23"/>
      <c r="E65" s="135"/>
      <c r="F65" s="135"/>
      <c r="G65" s="136"/>
      <c r="H65" s="23"/>
      <c r="I65" s="23"/>
      <c r="J65" s="23"/>
      <c r="K65" s="46"/>
      <c r="L65" s="46"/>
      <c r="M65" s="23"/>
    </row>
    <row r="66" spans="1:13" x14ac:dyDescent="0.2">
      <c r="A66" s="133"/>
      <c r="B66" s="23"/>
      <c r="C66" s="23"/>
      <c r="D66" s="23"/>
      <c r="E66" s="135"/>
      <c r="F66" s="135"/>
      <c r="G66" s="136"/>
      <c r="H66" s="23"/>
      <c r="I66" s="23"/>
      <c r="J66" s="23"/>
      <c r="K66" s="46"/>
      <c r="L66" s="46"/>
      <c r="M66" s="23"/>
    </row>
    <row r="67" spans="1:13" x14ac:dyDescent="0.2">
      <c r="A67" s="133"/>
      <c r="B67" s="23"/>
      <c r="C67" s="23"/>
      <c r="D67" s="23"/>
      <c r="E67" s="135"/>
      <c r="F67" s="135"/>
      <c r="G67" s="136"/>
      <c r="H67" s="23"/>
      <c r="I67" s="23"/>
      <c r="J67" s="23"/>
      <c r="K67" s="46"/>
      <c r="L67" s="46"/>
      <c r="M67" s="23"/>
    </row>
    <row r="68" spans="1:13" x14ac:dyDescent="0.2">
      <c r="A68" s="133"/>
      <c r="B68" s="23"/>
      <c r="C68" s="23"/>
      <c r="D68" s="23"/>
      <c r="E68" s="135"/>
      <c r="F68" s="135"/>
      <c r="G68" s="136"/>
      <c r="H68" s="23"/>
      <c r="I68" s="23"/>
      <c r="J68" s="23"/>
      <c r="K68" s="46"/>
      <c r="L68" s="46"/>
      <c r="M68" s="23"/>
    </row>
    <row r="69" spans="1:13" x14ac:dyDescent="0.2">
      <c r="A69" s="133"/>
      <c r="B69" s="23"/>
      <c r="C69" s="23"/>
      <c r="D69" s="23"/>
      <c r="E69" s="135"/>
      <c r="F69" s="135"/>
      <c r="G69" s="136"/>
      <c r="H69" s="23"/>
      <c r="I69" s="23"/>
      <c r="J69" s="23"/>
      <c r="K69" s="46"/>
      <c r="L69" s="46"/>
      <c r="M69" s="23"/>
    </row>
    <row r="70" spans="1:13" x14ac:dyDescent="0.2">
      <c r="A70" s="133"/>
      <c r="B70" s="23"/>
      <c r="C70" s="23"/>
      <c r="D70" s="23"/>
      <c r="E70" s="135"/>
      <c r="F70" s="135"/>
      <c r="G70" s="136"/>
      <c r="H70" s="23"/>
      <c r="I70" s="23"/>
      <c r="J70" s="23"/>
      <c r="K70" s="46"/>
      <c r="L70" s="46"/>
      <c r="M70" s="23"/>
    </row>
    <row r="71" spans="1:13" x14ac:dyDescent="0.2">
      <c r="A71" s="133"/>
      <c r="B71" s="23"/>
      <c r="C71" s="23"/>
      <c r="D71" s="23"/>
      <c r="E71" s="135"/>
      <c r="F71" s="135"/>
      <c r="G71" s="136"/>
      <c r="H71" s="23"/>
      <c r="I71" s="23"/>
      <c r="J71" s="23"/>
      <c r="K71" s="46"/>
      <c r="L71" s="46"/>
      <c r="M71" s="23"/>
    </row>
    <row r="72" spans="1:13" x14ac:dyDescent="0.2">
      <c r="A72" s="133"/>
      <c r="B72" s="23"/>
      <c r="C72" s="23"/>
      <c r="D72" s="23"/>
      <c r="E72" s="135"/>
      <c r="F72" s="135"/>
      <c r="G72" s="136"/>
      <c r="H72" s="23"/>
      <c r="I72" s="23"/>
      <c r="J72" s="23"/>
      <c r="K72" s="46"/>
      <c r="L72" s="46"/>
      <c r="M72" s="23"/>
    </row>
    <row r="73" spans="1:13" x14ac:dyDescent="0.2">
      <c r="A73" s="133"/>
      <c r="B73" s="23"/>
      <c r="C73" s="23"/>
      <c r="D73" s="23"/>
      <c r="E73" s="135"/>
      <c r="F73" s="135"/>
      <c r="G73" s="136"/>
      <c r="H73" s="23"/>
      <c r="I73" s="23"/>
      <c r="J73" s="23"/>
      <c r="K73" s="46"/>
      <c r="L73" s="46"/>
      <c r="M73" s="23"/>
    </row>
    <row r="74" spans="1:13" x14ac:dyDescent="0.2">
      <c r="A74" s="133"/>
      <c r="B74" s="23"/>
      <c r="C74" s="23"/>
      <c r="D74" s="23"/>
      <c r="E74" s="135"/>
      <c r="F74" s="135"/>
      <c r="G74" s="136"/>
      <c r="H74" s="23"/>
      <c r="I74" s="23"/>
      <c r="J74" s="23"/>
      <c r="K74" s="46"/>
      <c r="L74" s="46"/>
      <c r="M74" s="23"/>
    </row>
    <row r="75" spans="1:13" x14ac:dyDescent="0.2">
      <c r="A75" s="133"/>
      <c r="B75" s="23"/>
      <c r="C75" s="23"/>
      <c r="D75" s="23"/>
      <c r="E75" s="135"/>
      <c r="F75" s="135"/>
      <c r="G75" s="136"/>
      <c r="H75" s="23"/>
      <c r="I75" s="23"/>
      <c r="J75" s="23"/>
      <c r="K75" s="46"/>
      <c r="L75" s="46"/>
      <c r="M75" s="23"/>
    </row>
    <row r="76" spans="1:13" x14ac:dyDescent="0.2">
      <c r="A76" s="133"/>
      <c r="B76" s="23"/>
      <c r="C76" s="23"/>
      <c r="D76" s="23"/>
      <c r="E76" s="135"/>
      <c r="F76" s="135"/>
      <c r="G76" s="136"/>
      <c r="H76" s="23"/>
      <c r="I76" s="23"/>
      <c r="J76" s="23"/>
      <c r="K76" s="46"/>
      <c r="L76" s="46"/>
      <c r="M76" s="23"/>
    </row>
    <row r="77" spans="1:13" x14ac:dyDescent="0.2">
      <c r="A77" s="133"/>
      <c r="B77" s="23"/>
      <c r="C77" s="23"/>
      <c r="D77" s="23"/>
      <c r="E77" s="135"/>
      <c r="F77" s="135"/>
      <c r="G77" s="136"/>
      <c r="H77" s="23"/>
      <c r="I77" s="23"/>
      <c r="J77" s="23"/>
      <c r="K77" s="46"/>
      <c r="L77" s="46"/>
      <c r="M77" s="23"/>
    </row>
    <row r="78" spans="1:13" x14ac:dyDescent="0.2">
      <c r="A78" s="133"/>
      <c r="B78" s="23"/>
      <c r="C78" s="23"/>
      <c r="D78" s="23"/>
      <c r="E78" s="135"/>
      <c r="F78" s="135"/>
      <c r="G78" s="136"/>
      <c r="H78" s="23"/>
      <c r="I78" s="23"/>
      <c r="J78" s="23"/>
      <c r="K78" s="46"/>
      <c r="L78" s="46"/>
      <c r="M78" s="23"/>
    </row>
    <row r="79" spans="1:13" x14ac:dyDescent="0.2">
      <c r="A79" s="133"/>
      <c r="B79" s="23"/>
      <c r="C79" s="23"/>
      <c r="D79" s="23"/>
      <c r="E79" s="135"/>
      <c r="F79" s="135"/>
      <c r="G79" s="136"/>
      <c r="H79" s="23"/>
      <c r="I79" s="23"/>
      <c r="J79" s="23"/>
      <c r="K79" s="46"/>
      <c r="L79" s="46"/>
      <c r="M79" s="23"/>
    </row>
    <row r="80" spans="1:13" x14ac:dyDescent="0.2">
      <c r="A80" s="133"/>
      <c r="B80" s="23"/>
      <c r="C80" s="23"/>
      <c r="D80" s="23"/>
      <c r="E80" s="135"/>
      <c r="F80" s="135"/>
      <c r="G80" s="136"/>
      <c r="H80" s="23"/>
      <c r="I80" s="23"/>
      <c r="J80" s="23"/>
      <c r="K80" s="46"/>
      <c r="L80" s="46"/>
      <c r="M80" s="23"/>
    </row>
    <row r="81" spans="1:13" x14ac:dyDescent="0.2">
      <c r="A81" s="133"/>
      <c r="B81" s="23"/>
      <c r="C81" s="23"/>
      <c r="D81" s="23"/>
      <c r="E81" s="135"/>
      <c r="F81" s="135"/>
      <c r="G81" s="136"/>
      <c r="H81" s="23"/>
      <c r="I81" s="23"/>
      <c r="J81" s="23"/>
      <c r="K81" s="46"/>
      <c r="L81" s="46"/>
      <c r="M81" s="23"/>
    </row>
    <row r="82" spans="1:13" x14ac:dyDescent="0.2">
      <c r="A82" s="133"/>
      <c r="B82" s="23"/>
      <c r="C82" s="23"/>
      <c r="D82" s="23"/>
      <c r="E82" s="135"/>
      <c r="F82" s="135"/>
      <c r="G82" s="136"/>
      <c r="H82" s="23"/>
      <c r="I82" s="23"/>
      <c r="J82" s="23"/>
      <c r="K82" s="46"/>
      <c r="L82" s="46"/>
      <c r="M82" s="23"/>
    </row>
    <row r="83" spans="1:13" x14ac:dyDescent="0.2">
      <c r="A83" s="133"/>
      <c r="B83" s="23"/>
      <c r="C83" s="23"/>
      <c r="D83" s="23"/>
      <c r="E83" s="135"/>
      <c r="F83" s="135"/>
      <c r="G83" s="136"/>
      <c r="H83" s="23"/>
      <c r="I83" s="23"/>
      <c r="J83" s="23"/>
      <c r="K83" s="46"/>
      <c r="L83" s="46"/>
      <c r="M83" s="23"/>
    </row>
    <row r="84" spans="1:13" x14ac:dyDescent="0.2">
      <c r="A84" s="133"/>
      <c r="B84" s="23"/>
      <c r="C84" s="23"/>
      <c r="D84" s="23"/>
      <c r="E84" s="135"/>
      <c r="F84" s="135"/>
      <c r="G84" s="136"/>
      <c r="H84" s="23"/>
      <c r="I84" s="23"/>
      <c r="J84" s="23"/>
      <c r="K84" s="46"/>
      <c r="L84" s="46"/>
      <c r="M84" s="23"/>
    </row>
    <row r="85" spans="1:13" x14ac:dyDescent="0.2">
      <c r="A85" s="133"/>
      <c r="B85" s="23"/>
      <c r="C85" s="23"/>
      <c r="D85" s="23"/>
      <c r="E85" s="135"/>
      <c r="F85" s="135"/>
      <c r="G85" s="136"/>
      <c r="H85" s="23"/>
      <c r="I85" s="23"/>
      <c r="J85" s="23"/>
      <c r="K85" s="46"/>
      <c r="L85" s="46"/>
      <c r="M85" s="23"/>
    </row>
    <row r="86" spans="1:13" x14ac:dyDescent="0.2">
      <c r="A86" s="133"/>
      <c r="B86" s="23"/>
      <c r="C86" s="23"/>
      <c r="D86" s="23"/>
      <c r="E86" s="135"/>
      <c r="F86" s="135"/>
      <c r="G86" s="136"/>
      <c r="H86" s="23"/>
      <c r="I86" s="23"/>
      <c r="J86" s="23"/>
      <c r="K86" s="46"/>
      <c r="L86" s="46"/>
      <c r="M86" s="23"/>
    </row>
    <row r="87" spans="1:13" x14ac:dyDescent="0.2">
      <c r="A87" s="133"/>
      <c r="B87" s="23"/>
      <c r="C87" s="23"/>
      <c r="D87" s="23"/>
      <c r="E87" s="135"/>
      <c r="F87" s="135"/>
      <c r="G87" s="136"/>
      <c r="H87" s="23"/>
      <c r="I87" s="23"/>
      <c r="J87" s="23"/>
      <c r="K87" s="46"/>
      <c r="L87" s="46"/>
      <c r="M87" s="23"/>
    </row>
    <row r="88" spans="1:13" x14ac:dyDescent="0.2">
      <c r="A88" s="133"/>
      <c r="B88" s="23"/>
      <c r="C88" s="23"/>
      <c r="D88" s="23"/>
      <c r="E88" s="135"/>
      <c r="F88" s="135"/>
      <c r="G88" s="136"/>
      <c r="H88" s="23"/>
      <c r="I88" s="23"/>
      <c r="J88" s="23"/>
      <c r="K88" s="46"/>
      <c r="L88" s="46"/>
      <c r="M88" s="23"/>
    </row>
    <row r="89" spans="1:13" x14ac:dyDescent="0.2">
      <c r="A89" s="133"/>
      <c r="B89" s="23"/>
      <c r="C89" s="23"/>
      <c r="D89" s="23"/>
      <c r="E89" s="135"/>
      <c r="F89" s="135"/>
      <c r="G89" s="136"/>
      <c r="H89" s="23"/>
      <c r="I89" s="23"/>
      <c r="J89" s="23"/>
      <c r="K89" s="46"/>
      <c r="L89" s="46"/>
      <c r="M89" s="23"/>
    </row>
    <row r="90" spans="1:13" x14ac:dyDescent="0.2">
      <c r="A90" s="133"/>
      <c r="B90" s="23"/>
      <c r="C90" s="23"/>
      <c r="D90" s="23"/>
      <c r="E90" s="135"/>
      <c r="F90" s="135"/>
      <c r="G90" s="136"/>
      <c r="H90" s="23"/>
      <c r="I90" s="23"/>
      <c r="J90" s="23"/>
      <c r="K90" s="46"/>
      <c r="L90" s="46"/>
      <c r="M90" s="23"/>
    </row>
    <row r="91" spans="1:13" x14ac:dyDescent="0.2">
      <c r="A91" s="133"/>
      <c r="B91" s="23"/>
      <c r="C91" s="23"/>
      <c r="D91" s="23"/>
      <c r="E91" s="135"/>
      <c r="F91" s="135"/>
      <c r="G91" s="136"/>
      <c r="H91" s="23"/>
      <c r="I91" s="23"/>
      <c r="J91" s="23"/>
      <c r="K91" s="46"/>
      <c r="L91" s="46"/>
      <c r="M91" s="23"/>
    </row>
    <row r="92" spans="1:13" x14ac:dyDescent="0.2">
      <c r="A92" s="133"/>
      <c r="B92" s="23"/>
      <c r="C92" s="23"/>
      <c r="D92" s="23"/>
      <c r="E92" s="135"/>
      <c r="F92" s="135"/>
      <c r="G92" s="136"/>
      <c r="H92" s="23"/>
      <c r="I92" s="23"/>
      <c r="J92" s="23"/>
      <c r="K92" s="46"/>
      <c r="L92" s="46"/>
      <c r="M92" s="23"/>
    </row>
    <row r="93" spans="1:13" x14ac:dyDescent="0.2">
      <c r="A93" s="133"/>
      <c r="B93" s="23"/>
      <c r="C93" s="23"/>
      <c r="D93" s="23"/>
      <c r="E93" s="135"/>
      <c r="F93" s="135"/>
      <c r="G93" s="136"/>
      <c r="H93" s="23"/>
      <c r="I93" s="23"/>
      <c r="J93" s="23"/>
      <c r="K93" s="46"/>
      <c r="L93" s="46"/>
      <c r="M93" s="23"/>
    </row>
    <row r="94" spans="1:13" x14ac:dyDescent="0.2">
      <c r="A94" s="133"/>
      <c r="B94" s="23"/>
      <c r="C94" s="23"/>
      <c r="D94" s="23"/>
      <c r="E94" s="135"/>
      <c r="F94" s="135"/>
      <c r="G94" s="136"/>
      <c r="H94" s="23"/>
      <c r="I94" s="23"/>
      <c r="J94" s="23"/>
      <c r="K94" s="46"/>
      <c r="L94" s="46"/>
      <c r="M94" s="23"/>
    </row>
    <row r="95" spans="1:13" x14ac:dyDescent="0.2">
      <c r="A95" s="133"/>
      <c r="B95" s="23"/>
      <c r="C95" s="23"/>
      <c r="D95" s="23"/>
      <c r="E95" s="135"/>
      <c r="F95" s="135"/>
      <c r="G95" s="136"/>
      <c r="H95" s="23"/>
      <c r="I95" s="23"/>
      <c r="J95" s="23"/>
      <c r="K95" s="46"/>
      <c r="L95" s="46"/>
      <c r="M95" s="23"/>
    </row>
    <row r="96" spans="1:13" x14ac:dyDescent="0.2">
      <c r="A96" s="133"/>
      <c r="B96" s="23"/>
      <c r="C96" s="23"/>
      <c r="D96" s="23"/>
      <c r="E96" s="135"/>
      <c r="F96" s="135"/>
      <c r="G96" s="136"/>
      <c r="H96" s="23"/>
      <c r="I96" s="23"/>
      <c r="J96" s="23"/>
      <c r="K96" s="46"/>
      <c r="L96" s="46"/>
      <c r="M96" s="23"/>
    </row>
    <row r="97" spans="1:13" x14ac:dyDescent="0.2">
      <c r="A97" s="133"/>
      <c r="B97" s="23"/>
      <c r="C97" s="23"/>
      <c r="D97" s="23"/>
      <c r="E97" s="135"/>
      <c r="F97" s="135"/>
      <c r="G97" s="136"/>
      <c r="H97" s="23"/>
      <c r="I97" s="23"/>
      <c r="J97" s="23"/>
      <c r="K97" s="46"/>
      <c r="L97" s="46"/>
      <c r="M97" s="23"/>
    </row>
    <row r="98" spans="1:13" x14ac:dyDescent="0.2">
      <c r="A98" s="133"/>
      <c r="B98" s="137"/>
      <c r="C98" s="137"/>
      <c r="D98" s="137"/>
      <c r="E98" s="138"/>
      <c r="F98" s="138"/>
      <c r="G98" s="136"/>
      <c r="H98" s="137"/>
      <c r="I98" s="138"/>
      <c r="J98" s="137"/>
      <c r="K98" s="132"/>
      <c r="L98" s="132"/>
      <c r="M98" s="23"/>
    </row>
    <row r="99" spans="1:13" x14ac:dyDescent="0.2">
      <c r="A99" s="133"/>
      <c r="B99" s="23"/>
      <c r="C99" s="23"/>
      <c r="D99" s="23"/>
      <c r="E99" s="135"/>
      <c r="F99" s="135"/>
      <c r="G99" s="136"/>
      <c r="H99" s="23"/>
      <c r="I99" s="23"/>
      <c r="J99" s="23"/>
      <c r="K99" s="46"/>
      <c r="L99" s="46"/>
      <c r="M99" s="23"/>
    </row>
    <row r="100" spans="1:13" x14ac:dyDescent="0.2">
      <c r="A100" s="133"/>
      <c r="B100" s="23"/>
      <c r="C100" s="23"/>
      <c r="D100" s="23"/>
      <c r="E100" s="135"/>
      <c r="F100" s="135"/>
      <c r="G100" s="136"/>
      <c r="H100" s="23"/>
      <c r="I100" s="23"/>
      <c r="J100" s="23"/>
      <c r="K100" s="46"/>
      <c r="L100" s="46"/>
      <c r="M100" s="23"/>
    </row>
    <row r="101" spans="1:13" x14ac:dyDescent="0.2">
      <c r="A101" s="133"/>
      <c r="B101" s="23"/>
      <c r="C101" s="23"/>
      <c r="D101" s="23"/>
      <c r="E101" s="135"/>
      <c r="F101" s="135"/>
      <c r="G101" s="136"/>
      <c r="H101" s="23"/>
      <c r="I101" s="23"/>
      <c r="J101" s="23"/>
      <c r="K101" s="46"/>
      <c r="L101" s="46"/>
      <c r="M101" s="23"/>
    </row>
    <row r="102" spans="1:13" x14ac:dyDescent="0.2">
      <c r="A102" s="133"/>
      <c r="B102" s="23"/>
      <c r="C102" s="23"/>
      <c r="D102" s="23"/>
      <c r="E102" s="135"/>
      <c r="F102" s="135"/>
      <c r="G102" s="136"/>
      <c r="H102" s="23"/>
      <c r="I102" s="23"/>
      <c r="J102" s="23"/>
      <c r="K102" s="46"/>
      <c r="L102" s="46"/>
      <c r="M102" s="23"/>
    </row>
    <row r="103" spans="1:13" x14ac:dyDescent="0.2">
      <c r="A103" s="133"/>
      <c r="B103" s="23"/>
      <c r="C103" s="23"/>
      <c r="D103" s="23"/>
      <c r="E103" s="135"/>
      <c r="F103" s="135"/>
      <c r="G103" s="136"/>
      <c r="H103" s="23"/>
      <c r="I103" s="23"/>
      <c r="J103" s="23"/>
      <c r="K103" s="46"/>
      <c r="L103" s="46"/>
      <c r="M103" s="23"/>
    </row>
    <row r="104" spans="1:13" x14ac:dyDescent="0.2">
      <c r="A104" s="133"/>
      <c r="B104" s="23"/>
      <c r="C104" s="23"/>
      <c r="D104" s="23"/>
      <c r="E104" s="135"/>
      <c r="F104" s="135"/>
      <c r="G104" s="136"/>
      <c r="H104" s="23"/>
      <c r="I104" s="23"/>
      <c r="J104" s="23"/>
      <c r="K104" s="46"/>
      <c r="L104" s="46"/>
      <c r="M104" s="23"/>
    </row>
    <row r="105" spans="1:13" x14ac:dyDescent="0.2">
      <c r="A105" s="133"/>
      <c r="B105" s="23"/>
      <c r="C105" s="23"/>
      <c r="D105" s="23"/>
      <c r="E105" s="135"/>
      <c r="F105" s="135"/>
      <c r="G105" s="136"/>
      <c r="H105" s="23"/>
      <c r="I105" s="23"/>
      <c r="J105" s="23"/>
      <c r="K105" s="46"/>
      <c r="L105" s="46"/>
      <c r="M105" s="23"/>
    </row>
    <row r="106" spans="1:13" x14ac:dyDescent="0.2">
      <c r="A106" s="133"/>
      <c r="B106" s="23"/>
      <c r="C106" s="23"/>
      <c r="D106" s="23"/>
      <c r="E106" s="135"/>
      <c r="F106" s="135"/>
      <c r="G106" s="136"/>
      <c r="H106" s="23"/>
      <c r="I106" s="23"/>
      <c r="J106" s="23"/>
      <c r="K106" s="46"/>
      <c r="L106" s="46"/>
      <c r="M106" s="23"/>
    </row>
    <row r="107" spans="1:13" x14ac:dyDescent="0.2">
      <c r="A107" s="133"/>
      <c r="B107" s="23"/>
      <c r="C107" s="23"/>
      <c r="D107" s="23"/>
      <c r="E107" s="135"/>
      <c r="F107" s="135"/>
      <c r="G107" s="136"/>
      <c r="H107" s="23"/>
      <c r="I107" s="23"/>
      <c r="J107" s="23"/>
      <c r="K107" s="46"/>
      <c r="L107" s="46"/>
      <c r="M107" s="23"/>
    </row>
    <row r="108" spans="1:13" x14ac:dyDescent="0.2">
      <c r="A108" s="133"/>
      <c r="B108" s="23"/>
      <c r="C108" s="23"/>
      <c r="D108" s="23"/>
      <c r="E108" s="135"/>
      <c r="F108" s="135"/>
      <c r="G108" s="136"/>
      <c r="H108" s="23"/>
      <c r="I108" s="23"/>
      <c r="J108" s="23"/>
      <c r="K108" s="46"/>
      <c r="L108" s="46"/>
      <c r="M108" s="23"/>
    </row>
    <row r="109" spans="1:13" x14ac:dyDescent="0.2">
      <c r="A109" s="133"/>
      <c r="B109" s="23"/>
      <c r="C109" s="23"/>
      <c r="D109" s="23"/>
      <c r="E109" s="135"/>
      <c r="F109" s="135"/>
      <c r="G109" s="136"/>
      <c r="H109" s="23"/>
      <c r="I109" s="23"/>
      <c r="J109" s="23"/>
      <c r="K109" s="46"/>
      <c r="L109" s="46"/>
      <c r="M109" s="23"/>
    </row>
    <row r="110" spans="1:13" x14ac:dyDescent="0.2">
      <c r="A110" s="133"/>
      <c r="B110" s="23"/>
      <c r="C110" s="23"/>
      <c r="D110" s="23"/>
      <c r="E110" s="135"/>
      <c r="F110" s="135"/>
      <c r="G110" s="136"/>
      <c r="H110" s="23"/>
      <c r="I110" s="23"/>
      <c r="J110" s="23"/>
      <c r="K110" s="46"/>
      <c r="L110" s="46"/>
      <c r="M110" s="23"/>
    </row>
    <row r="111" spans="1:13" x14ac:dyDescent="0.2">
      <c r="A111" s="133"/>
      <c r="B111" s="23"/>
      <c r="C111" s="23"/>
      <c r="D111" s="23"/>
      <c r="E111" s="135"/>
      <c r="F111" s="135"/>
      <c r="G111" s="136"/>
      <c r="H111" s="23"/>
      <c r="I111" s="23"/>
      <c r="J111" s="23"/>
      <c r="K111" s="46"/>
      <c r="L111" s="46"/>
      <c r="M111" s="23"/>
    </row>
    <row r="112" spans="1:13" x14ac:dyDescent="0.2">
      <c r="A112" s="133"/>
      <c r="B112" s="23"/>
      <c r="C112" s="23"/>
      <c r="D112" s="23"/>
      <c r="E112" s="135"/>
      <c r="F112" s="135"/>
      <c r="G112" s="136"/>
      <c r="H112" s="23"/>
      <c r="I112" s="23"/>
      <c r="J112" s="23"/>
      <c r="K112" s="46"/>
      <c r="L112" s="46"/>
      <c r="M112" s="23"/>
    </row>
    <row r="113" spans="1:13" x14ac:dyDescent="0.2">
      <c r="A113" s="133"/>
      <c r="B113" s="23"/>
      <c r="C113" s="23"/>
      <c r="D113" s="23"/>
      <c r="E113" s="135"/>
      <c r="F113" s="135"/>
      <c r="G113" s="136"/>
      <c r="H113" s="23"/>
      <c r="I113" s="23"/>
      <c r="J113" s="23"/>
      <c r="K113" s="46"/>
      <c r="L113" s="46"/>
      <c r="M113" s="23"/>
    </row>
    <row r="114" spans="1:13" x14ac:dyDescent="0.2">
      <c r="A114" s="133"/>
      <c r="B114" s="23"/>
      <c r="C114" s="23"/>
      <c r="D114" s="23"/>
      <c r="E114" s="135"/>
      <c r="F114" s="135"/>
      <c r="G114" s="136"/>
      <c r="H114" s="23"/>
      <c r="I114" s="23"/>
      <c r="J114" s="23"/>
      <c r="K114" s="46"/>
      <c r="L114" s="46"/>
      <c r="M114" s="23"/>
    </row>
    <row r="115" spans="1:13" x14ac:dyDescent="0.2">
      <c r="A115" s="133"/>
      <c r="B115" s="23"/>
      <c r="C115" s="23"/>
      <c r="D115" s="23"/>
      <c r="E115" s="135"/>
      <c r="F115" s="135"/>
      <c r="G115" s="136"/>
      <c r="H115" s="23"/>
      <c r="I115" s="23"/>
      <c r="J115" s="23"/>
      <c r="K115" s="46"/>
      <c r="L115" s="46"/>
      <c r="M115" s="23"/>
    </row>
    <row r="116" spans="1:13" x14ac:dyDescent="0.2">
      <c r="A116" s="133"/>
      <c r="B116" s="23"/>
      <c r="C116" s="23"/>
      <c r="D116" s="23"/>
      <c r="E116" s="135"/>
      <c r="F116" s="135"/>
      <c r="G116" s="136"/>
      <c r="H116" s="23"/>
      <c r="I116" s="23"/>
      <c r="J116" s="23"/>
      <c r="K116" s="46"/>
      <c r="L116" s="46"/>
      <c r="M116" s="23"/>
    </row>
    <row r="117" spans="1:13" x14ac:dyDescent="0.2">
      <c r="A117" s="133"/>
      <c r="B117" s="23"/>
      <c r="C117" s="23"/>
      <c r="D117" s="23"/>
      <c r="E117" s="135"/>
      <c r="F117" s="135"/>
      <c r="G117" s="136"/>
      <c r="H117" s="23"/>
      <c r="I117" s="23"/>
      <c r="J117" s="23"/>
      <c r="K117" s="46"/>
      <c r="L117" s="46"/>
      <c r="M117" s="23"/>
    </row>
    <row r="118" spans="1:13" x14ac:dyDescent="0.2">
      <c r="A118" s="133"/>
      <c r="B118" s="23"/>
      <c r="C118" s="23"/>
      <c r="D118" s="23"/>
      <c r="E118" s="135"/>
      <c r="F118" s="135"/>
      <c r="G118" s="136"/>
      <c r="H118" s="23"/>
      <c r="I118" s="23"/>
      <c r="J118" s="23"/>
      <c r="K118" s="46"/>
      <c r="L118" s="46"/>
      <c r="M118" s="23"/>
    </row>
    <row r="119" spans="1:13" x14ac:dyDescent="0.2">
      <c r="A119" s="133"/>
      <c r="B119" s="23"/>
      <c r="C119" s="23"/>
      <c r="D119" s="23"/>
      <c r="E119" s="135"/>
      <c r="F119" s="135"/>
      <c r="G119" s="136"/>
      <c r="H119" s="23"/>
      <c r="I119" s="23"/>
      <c r="J119" s="23"/>
      <c r="K119" s="46"/>
      <c r="L119" s="46"/>
      <c r="M119" s="23"/>
    </row>
    <row r="120" spans="1:13" x14ac:dyDescent="0.2">
      <c r="A120" s="133"/>
      <c r="B120" s="23"/>
      <c r="C120" s="23"/>
      <c r="D120" s="23"/>
      <c r="E120" s="135"/>
      <c r="F120" s="135"/>
      <c r="G120" s="136"/>
      <c r="H120" s="23"/>
      <c r="I120" s="23"/>
      <c r="J120" s="23"/>
      <c r="K120" s="46"/>
      <c r="L120" s="46"/>
      <c r="M120" s="23"/>
    </row>
    <row r="121" spans="1:13" x14ac:dyDescent="0.2">
      <c r="A121" s="133"/>
      <c r="B121" s="23"/>
      <c r="C121" s="23"/>
      <c r="D121" s="23"/>
      <c r="E121" s="135"/>
      <c r="F121" s="135"/>
      <c r="G121" s="136"/>
      <c r="H121" s="23"/>
      <c r="I121" s="23"/>
      <c r="J121" s="23"/>
      <c r="K121" s="46"/>
      <c r="L121" s="46"/>
      <c r="M121" s="23"/>
    </row>
    <row r="122" spans="1:13" x14ac:dyDescent="0.2">
      <c r="A122" s="133"/>
      <c r="B122" s="23"/>
      <c r="C122" s="23"/>
      <c r="D122" s="23"/>
      <c r="E122" s="135"/>
      <c r="F122" s="135"/>
      <c r="G122" s="136"/>
      <c r="H122" s="23"/>
      <c r="I122" s="23"/>
      <c r="J122" s="23"/>
      <c r="K122" s="46"/>
      <c r="L122" s="46"/>
      <c r="M122" s="23"/>
    </row>
    <row r="123" spans="1:13" x14ac:dyDescent="0.2">
      <c r="A123" s="133"/>
      <c r="B123" s="23"/>
      <c r="C123" s="23"/>
      <c r="D123" s="23"/>
      <c r="E123" s="135"/>
      <c r="F123" s="135"/>
      <c r="G123" s="136"/>
      <c r="H123" s="23"/>
      <c r="I123" s="23"/>
      <c r="J123" s="23"/>
      <c r="K123" s="46"/>
      <c r="L123" s="46"/>
      <c r="M123" s="23"/>
    </row>
    <row r="124" spans="1:13" x14ac:dyDescent="0.2">
      <c r="A124" s="133"/>
      <c r="B124" s="23"/>
      <c r="C124" s="23"/>
      <c r="D124" s="23"/>
      <c r="E124" s="135"/>
      <c r="F124" s="135"/>
      <c r="G124" s="136"/>
      <c r="H124" s="23"/>
      <c r="I124" s="23"/>
      <c r="J124" s="23"/>
      <c r="K124" s="46"/>
      <c r="L124" s="46"/>
      <c r="M124" s="23"/>
    </row>
    <row r="125" spans="1:13" x14ac:dyDescent="0.2">
      <c r="A125" s="133"/>
      <c r="B125" s="23"/>
      <c r="C125" s="23"/>
      <c r="D125" s="23"/>
      <c r="E125" s="135"/>
      <c r="F125" s="135"/>
      <c r="G125" s="136"/>
      <c r="H125" s="23"/>
      <c r="I125" s="23"/>
      <c r="J125" s="23"/>
      <c r="K125" s="46"/>
      <c r="L125" s="46"/>
      <c r="M125" s="23"/>
    </row>
    <row r="126" spans="1:13" x14ac:dyDescent="0.2">
      <c r="A126" s="133"/>
      <c r="B126" s="23"/>
      <c r="C126" s="23"/>
      <c r="D126" s="23"/>
      <c r="E126" s="135"/>
      <c r="F126" s="135"/>
      <c r="G126" s="136"/>
      <c r="H126" s="23"/>
      <c r="I126" s="23"/>
      <c r="J126" s="23"/>
      <c r="K126" s="46"/>
      <c r="L126" s="46"/>
      <c r="M126" s="23"/>
    </row>
    <row r="127" spans="1:13" x14ac:dyDescent="0.2">
      <c r="A127" s="133"/>
      <c r="B127" s="23"/>
      <c r="C127" s="23"/>
      <c r="D127" s="23"/>
      <c r="E127" s="135"/>
      <c r="F127" s="135"/>
      <c r="G127" s="136"/>
      <c r="H127" s="23"/>
      <c r="I127" s="23"/>
      <c r="J127" s="23"/>
      <c r="K127" s="46"/>
      <c r="L127" s="46"/>
      <c r="M127" s="23"/>
    </row>
    <row r="128" spans="1:13" x14ac:dyDescent="0.2">
      <c r="A128" s="133"/>
      <c r="B128" s="23"/>
      <c r="C128" s="23"/>
      <c r="D128" s="23"/>
      <c r="E128" s="135"/>
      <c r="F128" s="135"/>
      <c r="G128" s="136"/>
      <c r="H128" s="23"/>
      <c r="I128" s="23"/>
      <c r="J128" s="23"/>
      <c r="K128" s="46"/>
      <c r="L128" s="46"/>
      <c r="M128" s="23"/>
    </row>
    <row r="129" spans="1:13" x14ac:dyDescent="0.2">
      <c r="A129" s="133"/>
      <c r="B129" s="23"/>
      <c r="C129" s="23"/>
      <c r="D129" s="23"/>
      <c r="E129" s="135"/>
      <c r="F129" s="135"/>
      <c r="G129" s="136"/>
      <c r="H129" s="23"/>
      <c r="I129" s="23"/>
      <c r="J129" s="23"/>
      <c r="K129" s="46"/>
      <c r="L129" s="46"/>
      <c r="M129" s="23"/>
    </row>
    <row r="130" spans="1:13" x14ac:dyDescent="0.2">
      <c r="A130" s="133"/>
      <c r="B130" s="23"/>
      <c r="C130" s="23"/>
      <c r="D130" s="23"/>
      <c r="E130" s="135"/>
      <c r="F130" s="135"/>
      <c r="G130" s="136"/>
      <c r="H130" s="23"/>
      <c r="I130" s="23"/>
      <c r="J130" s="23"/>
      <c r="K130" s="46"/>
      <c r="L130" s="46"/>
      <c r="M130" s="23"/>
    </row>
    <row r="131" spans="1:13" x14ac:dyDescent="0.2">
      <c r="A131" s="133"/>
      <c r="B131" s="23"/>
      <c r="C131" s="23"/>
      <c r="D131" s="23"/>
      <c r="E131" s="135"/>
      <c r="F131" s="135"/>
      <c r="G131" s="136"/>
      <c r="H131" s="23"/>
      <c r="I131" s="23"/>
      <c r="J131" s="23"/>
      <c r="K131" s="46"/>
      <c r="L131" s="46"/>
      <c r="M131" s="23"/>
    </row>
    <row r="132" spans="1:13" x14ac:dyDescent="0.2">
      <c r="A132" s="133"/>
      <c r="B132" s="23"/>
      <c r="C132" s="23"/>
      <c r="D132" s="23"/>
      <c r="E132" s="135"/>
      <c r="F132" s="135"/>
      <c r="G132" s="136"/>
      <c r="H132" s="23"/>
      <c r="I132" s="23"/>
      <c r="J132" s="23"/>
      <c r="K132" s="46"/>
      <c r="L132" s="46"/>
      <c r="M132" s="23"/>
    </row>
    <row r="133" spans="1:13" x14ac:dyDescent="0.2">
      <c r="A133" s="133"/>
      <c r="B133" s="23"/>
      <c r="C133" s="23"/>
      <c r="D133" s="23"/>
      <c r="E133" s="135"/>
      <c r="F133" s="135"/>
      <c r="G133" s="136"/>
      <c r="H133" s="23"/>
      <c r="I133" s="23"/>
      <c r="J133" s="23"/>
      <c r="K133" s="46"/>
      <c r="L133" s="46"/>
      <c r="M133" s="23"/>
    </row>
    <row r="134" spans="1:13" x14ac:dyDescent="0.2">
      <c r="A134" s="133"/>
      <c r="B134" s="23"/>
      <c r="C134" s="23"/>
      <c r="D134" s="23"/>
      <c r="E134" s="135"/>
      <c r="F134" s="135"/>
      <c r="G134" s="136"/>
      <c r="H134" s="23"/>
      <c r="I134" s="23"/>
      <c r="J134" s="23"/>
      <c r="K134" s="46"/>
      <c r="L134" s="46"/>
      <c r="M134" s="23"/>
    </row>
    <row r="135" spans="1:13" x14ac:dyDescent="0.2">
      <c r="A135" s="133"/>
      <c r="B135" s="23"/>
      <c r="C135" s="23"/>
      <c r="D135" s="23"/>
      <c r="E135" s="135"/>
      <c r="F135" s="135"/>
      <c r="G135" s="136"/>
      <c r="H135" s="23"/>
      <c r="I135" s="23"/>
      <c r="J135" s="23"/>
      <c r="K135" s="46"/>
      <c r="L135" s="46"/>
      <c r="M135" s="23"/>
    </row>
    <row r="136" spans="1:13" x14ac:dyDescent="0.2">
      <c r="A136" s="133"/>
      <c r="B136" s="23"/>
      <c r="C136" s="23"/>
      <c r="D136" s="23"/>
      <c r="E136" s="135"/>
      <c r="F136" s="135"/>
      <c r="G136" s="136"/>
      <c r="H136" s="23"/>
      <c r="I136" s="23"/>
      <c r="J136" s="23"/>
      <c r="K136" s="46"/>
      <c r="L136" s="46"/>
      <c r="M136" s="23"/>
    </row>
    <row r="137" spans="1:13" x14ac:dyDescent="0.2">
      <c r="A137" s="133"/>
      <c r="B137" s="23"/>
      <c r="C137" s="23"/>
      <c r="D137" s="23"/>
      <c r="E137" s="135"/>
      <c r="F137" s="135"/>
      <c r="G137" s="136"/>
      <c r="H137" s="23"/>
      <c r="I137" s="23"/>
      <c r="J137" s="23"/>
      <c r="K137" s="46"/>
      <c r="L137" s="46"/>
      <c r="M137" s="23"/>
    </row>
    <row r="138" spans="1:13" x14ac:dyDescent="0.2">
      <c r="A138" s="133"/>
      <c r="B138" s="23"/>
      <c r="C138" s="23"/>
      <c r="D138" s="23"/>
      <c r="E138" s="135"/>
      <c r="F138" s="135"/>
      <c r="G138" s="136"/>
      <c r="H138" s="23"/>
      <c r="I138" s="23"/>
      <c r="J138" s="23"/>
      <c r="K138" s="46"/>
      <c r="L138" s="46"/>
      <c r="M138" s="23"/>
    </row>
    <row r="139" spans="1:13" x14ac:dyDescent="0.2">
      <c r="A139" s="133"/>
      <c r="B139" s="23"/>
      <c r="C139" s="23"/>
      <c r="D139" s="23"/>
      <c r="E139" s="135"/>
      <c r="F139" s="135"/>
      <c r="G139" s="136"/>
      <c r="H139" s="23"/>
      <c r="I139" s="23"/>
      <c r="J139" s="23"/>
      <c r="K139" s="46"/>
      <c r="L139" s="46"/>
      <c r="M139" s="23"/>
    </row>
    <row r="140" spans="1:13" x14ac:dyDescent="0.2">
      <c r="A140" s="133"/>
      <c r="B140" s="23"/>
      <c r="C140" s="23"/>
      <c r="D140" s="23"/>
      <c r="E140" s="135"/>
      <c r="F140" s="135"/>
      <c r="G140" s="136"/>
      <c r="H140" s="23"/>
      <c r="I140" s="23"/>
      <c r="J140" s="23"/>
      <c r="K140" s="46"/>
      <c r="L140" s="46"/>
      <c r="M140" s="23"/>
    </row>
    <row r="141" spans="1:13" x14ac:dyDescent="0.2">
      <c r="A141" s="133"/>
      <c r="B141" s="23"/>
      <c r="C141" s="23"/>
      <c r="D141" s="23"/>
      <c r="E141" s="135"/>
      <c r="F141" s="135"/>
      <c r="G141" s="136"/>
      <c r="H141" s="23"/>
      <c r="I141" s="23"/>
      <c r="J141" s="23"/>
      <c r="K141" s="46"/>
      <c r="L141" s="46"/>
      <c r="M141" s="23"/>
    </row>
    <row r="142" spans="1:13" x14ac:dyDescent="0.2">
      <c r="A142" s="133"/>
      <c r="B142" s="23"/>
      <c r="C142" s="23"/>
      <c r="D142" s="23"/>
      <c r="E142" s="135"/>
      <c r="F142" s="135"/>
      <c r="G142" s="136"/>
      <c r="H142" s="23"/>
      <c r="I142" s="23"/>
      <c r="J142" s="23"/>
      <c r="K142" s="46"/>
      <c r="L142" s="46"/>
      <c r="M142" s="23"/>
    </row>
    <row r="143" spans="1:13" x14ac:dyDescent="0.2">
      <c r="A143" s="133"/>
      <c r="B143" s="23"/>
      <c r="C143" s="23"/>
      <c r="D143" s="23"/>
      <c r="E143" s="135"/>
      <c r="F143" s="135"/>
      <c r="G143" s="136"/>
      <c r="H143" s="23"/>
      <c r="I143" s="23"/>
      <c r="J143" s="23"/>
      <c r="K143" s="46"/>
      <c r="L143" s="46"/>
      <c r="M143" s="23"/>
    </row>
    <row r="144" spans="1:13" x14ac:dyDescent="0.2">
      <c r="A144" s="133"/>
      <c r="B144" s="23"/>
      <c r="C144" s="23"/>
      <c r="D144" s="23"/>
      <c r="E144" s="135"/>
      <c r="F144" s="135"/>
      <c r="G144" s="136"/>
      <c r="H144" s="23"/>
      <c r="I144" s="23"/>
      <c r="J144" s="23"/>
      <c r="K144" s="46"/>
      <c r="L144" s="46"/>
      <c r="M144" s="23"/>
    </row>
    <row r="145" spans="1:13" x14ac:dyDescent="0.2">
      <c r="A145" s="133"/>
      <c r="B145" s="23"/>
      <c r="C145" s="23"/>
      <c r="D145" s="23"/>
      <c r="E145" s="135"/>
      <c r="F145" s="135"/>
      <c r="G145" s="136"/>
      <c r="H145" s="23"/>
      <c r="I145" s="23"/>
      <c r="J145" s="23"/>
      <c r="K145" s="46"/>
      <c r="L145" s="46"/>
      <c r="M145" s="23"/>
    </row>
    <row r="146" spans="1:13" x14ac:dyDescent="0.2">
      <c r="A146" s="133"/>
      <c r="B146" s="23"/>
      <c r="C146" s="23"/>
      <c r="D146" s="23"/>
      <c r="E146" s="135"/>
      <c r="F146" s="135"/>
      <c r="G146" s="136"/>
      <c r="H146" s="23"/>
      <c r="I146" s="23"/>
      <c r="J146" s="23"/>
      <c r="K146" s="46"/>
      <c r="L146" s="46"/>
      <c r="M146" s="23"/>
    </row>
    <row r="147" spans="1:13" x14ac:dyDescent="0.2">
      <c r="A147" s="133"/>
      <c r="B147" s="23"/>
      <c r="C147" s="23"/>
      <c r="D147" s="23"/>
      <c r="E147" s="135"/>
      <c r="F147" s="135"/>
      <c r="G147" s="136"/>
      <c r="H147" s="23"/>
      <c r="I147" s="23"/>
      <c r="J147" s="23"/>
      <c r="K147" s="46"/>
      <c r="L147" s="46"/>
      <c r="M147" s="23"/>
    </row>
    <row r="148" spans="1:13" x14ac:dyDescent="0.2">
      <c r="A148" s="133"/>
      <c r="B148" s="23"/>
      <c r="C148" s="23"/>
      <c r="D148" s="23"/>
      <c r="E148" s="135"/>
      <c r="F148" s="135"/>
      <c r="G148" s="136"/>
      <c r="H148" s="23"/>
      <c r="I148" s="23"/>
      <c r="J148" s="23"/>
      <c r="K148" s="46"/>
      <c r="L148" s="46"/>
      <c r="M148" s="23"/>
    </row>
    <row r="149" spans="1:13" x14ac:dyDescent="0.2">
      <c r="A149" s="133"/>
      <c r="B149" s="23"/>
      <c r="C149" s="23"/>
      <c r="D149" s="23"/>
      <c r="E149" s="135"/>
      <c r="F149" s="135"/>
      <c r="G149" s="136"/>
      <c r="H149" s="23"/>
      <c r="I149" s="23"/>
      <c r="J149" s="23"/>
      <c r="K149" s="46"/>
      <c r="L149" s="46"/>
      <c r="M149" s="23"/>
    </row>
    <row r="150" spans="1:13" x14ac:dyDescent="0.2">
      <c r="A150" s="133"/>
      <c r="B150" s="23"/>
      <c r="C150" s="23"/>
      <c r="D150" s="23"/>
      <c r="E150" s="135"/>
      <c r="F150" s="135"/>
      <c r="G150" s="136"/>
      <c r="H150" s="23"/>
      <c r="I150" s="23"/>
      <c r="J150" s="23"/>
      <c r="K150" s="46"/>
      <c r="L150" s="46"/>
      <c r="M150" s="23"/>
    </row>
    <row r="151" spans="1:13" x14ac:dyDescent="0.2">
      <c r="A151" s="133"/>
      <c r="B151" s="23"/>
      <c r="C151" s="23"/>
      <c r="D151" s="23"/>
      <c r="E151" s="135"/>
      <c r="F151" s="135"/>
      <c r="G151" s="136"/>
      <c r="H151" s="23"/>
      <c r="I151" s="23"/>
      <c r="J151" s="23"/>
      <c r="K151" s="46"/>
      <c r="L151" s="46"/>
      <c r="M151" s="23"/>
    </row>
    <row r="152" spans="1:13" x14ac:dyDescent="0.2">
      <c r="A152" s="133"/>
      <c r="B152" s="23"/>
      <c r="C152" s="23"/>
      <c r="D152" s="23"/>
      <c r="E152" s="135"/>
      <c r="F152" s="135"/>
      <c r="G152" s="136"/>
      <c r="H152" s="23"/>
      <c r="I152" s="23"/>
      <c r="J152" s="23"/>
      <c r="K152" s="46"/>
      <c r="L152" s="46"/>
      <c r="M152" s="23"/>
    </row>
    <row r="153" spans="1:13" x14ac:dyDescent="0.2">
      <c r="A153" s="133"/>
      <c r="B153" s="23"/>
      <c r="C153" s="23"/>
      <c r="D153" s="23"/>
      <c r="E153" s="135"/>
      <c r="F153" s="135"/>
      <c r="G153" s="136"/>
      <c r="H153" s="23"/>
      <c r="I153" s="23"/>
      <c r="J153" s="23"/>
      <c r="K153" s="46"/>
      <c r="L153" s="46"/>
      <c r="M153" s="23"/>
    </row>
    <row r="154" spans="1:13" x14ac:dyDescent="0.2">
      <c r="A154" s="133"/>
      <c r="B154" s="23"/>
      <c r="C154" s="23"/>
      <c r="D154" s="23"/>
      <c r="E154" s="135"/>
      <c r="F154" s="135"/>
      <c r="G154" s="136"/>
      <c r="H154" s="23"/>
      <c r="I154" s="23"/>
      <c r="J154" s="23"/>
      <c r="K154" s="46"/>
      <c r="L154" s="46"/>
      <c r="M154" s="23"/>
    </row>
    <row r="155" spans="1:13" x14ac:dyDescent="0.2">
      <c r="A155" s="133"/>
      <c r="B155" s="23"/>
      <c r="C155" s="23"/>
      <c r="D155" s="23"/>
      <c r="E155" s="135"/>
      <c r="F155" s="135"/>
      <c r="G155" s="136"/>
      <c r="H155" s="23"/>
      <c r="I155" s="23"/>
      <c r="J155" s="23"/>
      <c r="K155" s="46"/>
      <c r="L155" s="46"/>
      <c r="M155" s="23"/>
    </row>
    <row r="156" spans="1:13" x14ac:dyDescent="0.2">
      <c r="A156" s="133"/>
      <c r="B156" s="23"/>
      <c r="C156" s="23"/>
      <c r="D156" s="23"/>
      <c r="E156" s="135"/>
      <c r="F156" s="135"/>
      <c r="G156" s="136"/>
      <c r="H156" s="23"/>
      <c r="I156" s="23"/>
      <c r="J156" s="23"/>
      <c r="K156" s="46"/>
      <c r="L156" s="46"/>
      <c r="M156" s="23"/>
    </row>
    <row r="157" spans="1:13" x14ac:dyDescent="0.2">
      <c r="A157" s="133"/>
      <c r="B157" s="23"/>
      <c r="C157" s="23"/>
      <c r="D157" s="23"/>
      <c r="E157" s="135"/>
      <c r="F157" s="135"/>
      <c r="G157" s="136"/>
      <c r="H157" s="23"/>
      <c r="I157" s="23"/>
      <c r="J157" s="23"/>
      <c r="K157" s="46"/>
      <c r="L157" s="46"/>
      <c r="M157" s="23"/>
    </row>
    <row r="260" ht="26.25" customHeight="1" x14ac:dyDescent="0.2"/>
    <row r="261" ht="26.25" customHeight="1" x14ac:dyDescent="0.2"/>
  </sheetData>
  <sortState ref="B4:K38">
    <sortCondition descending="1" ref="E4:E38"/>
  </sortState>
  <mergeCells count="9">
    <mergeCell ref="A3:A4"/>
    <mergeCell ref="A43:B43"/>
    <mergeCell ref="A42:B42"/>
    <mergeCell ref="B1:L1"/>
    <mergeCell ref="B3:B4"/>
    <mergeCell ref="C3:E3"/>
    <mergeCell ref="I3:J3"/>
    <mergeCell ref="L3:L4"/>
    <mergeCell ref="A2:L2"/>
  </mergeCells>
  <printOptions horizontalCentered="1"/>
  <pageMargins left="0.56496062999999996" right="0.56496062999999996" top="0.40748031499999998" bottom="0.25" header="0.31496062992126" footer="0.31496062992126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zoomScaleNormal="120" zoomScaleSheetLayoutView="100" workbookViewId="0">
      <selection activeCell="O35" sqref="O35"/>
    </sheetView>
  </sheetViews>
  <sheetFormatPr defaultRowHeight="23.25" x14ac:dyDescent="0.2"/>
  <cols>
    <col min="1" max="1" width="4.7109375" style="39" customWidth="1"/>
    <col min="2" max="2" width="26.28515625" style="39" customWidth="1"/>
    <col min="3" max="4" width="10.7109375" style="42" customWidth="1"/>
    <col min="5" max="5" width="13.7109375" style="42" customWidth="1"/>
    <col min="6" max="8" width="9.7109375" style="42" customWidth="1"/>
    <col min="9" max="9" width="14.42578125" style="42" customWidth="1"/>
    <col min="10" max="11" width="9.7109375" style="42" customWidth="1"/>
    <col min="12" max="12" width="10.7109375" style="42" customWidth="1"/>
    <col min="13" max="16384" width="9.140625" style="39"/>
  </cols>
  <sheetData>
    <row r="1" spans="1:12" s="18" customFormat="1" ht="21.75" customHeight="1" x14ac:dyDescent="0.2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s="23" customFormat="1" ht="27" customHeight="1" thickBot="1" x14ac:dyDescent="0.2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18" customFormat="1" x14ac:dyDescent="0.2">
      <c r="A3" s="72" t="s">
        <v>23</v>
      </c>
      <c r="B3" s="79" t="s">
        <v>0</v>
      </c>
      <c r="C3" s="81" t="s">
        <v>1</v>
      </c>
      <c r="D3" s="82"/>
      <c r="E3" s="83"/>
      <c r="F3" s="8" t="s">
        <v>21</v>
      </c>
      <c r="G3" s="26" t="s">
        <v>22</v>
      </c>
      <c r="H3" s="41" t="s">
        <v>4</v>
      </c>
      <c r="I3" s="84" t="s">
        <v>2</v>
      </c>
      <c r="J3" s="84"/>
      <c r="K3" s="9" t="s">
        <v>3</v>
      </c>
      <c r="L3" s="85" t="s">
        <v>5</v>
      </c>
    </row>
    <row r="4" spans="1:12" s="18" customFormat="1" x14ac:dyDescent="0.2">
      <c r="A4" s="73"/>
      <c r="B4" s="80"/>
      <c r="C4" s="6">
        <v>2557</v>
      </c>
      <c r="D4" s="7">
        <v>2558</v>
      </c>
      <c r="E4" s="27">
        <v>2559</v>
      </c>
      <c r="F4" s="3">
        <v>2559</v>
      </c>
      <c r="G4" s="28">
        <v>2559</v>
      </c>
      <c r="H4" s="2" t="s">
        <v>19</v>
      </c>
      <c r="I4" s="3" t="s">
        <v>20</v>
      </c>
      <c r="J4" s="4" t="s">
        <v>4</v>
      </c>
      <c r="K4" s="5">
        <v>46.36</v>
      </c>
      <c r="L4" s="86"/>
    </row>
    <row r="5" spans="1:12" s="23" customFormat="1" x14ac:dyDescent="0.2">
      <c r="A5" s="40" t="s">
        <v>64</v>
      </c>
      <c r="B5" s="10" t="s">
        <v>51</v>
      </c>
      <c r="C5" s="25">
        <v>32.146152999999998</v>
      </c>
      <c r="D5" s="25">
        <v>43.25</v>
      </c>
      <c r="E5" s="24">
        <v>43.86</v>
      </c>
      <c r="F5" s="22">
        <v>9.17</v>
      </c>
      <c r="G5" s="14">
        <v>7</v>
      </c>
      <c r="H5" s="56">
        <f>RANK(E5,E$5:E$41)</f>
        <v>16</v>
      </c>
      <c r="I5" s="15">
        <v>0.60999999999999943</v>
      </c>
      <c r="J5" s="57">
        <f>RANK(I5,I$5:I$41)</f>
        <v>19</v>
      </c>
      <c r="K5" s="16">
        <v>-2.5</v>
      </c>
      <c r="L5" s="17"/>
    </row>
    <row r="6" spans="1:12" s="23" customFormat="1" x14ac:dyDescent="0.2">
      <c r="A6" s="40" t="s">
        <v>65</v>
      </c>
      <c r="B6" s="10" t="s">
        <v>56</v>
      </c>
      <c r="C6" s="25">
        <v>29.783999999999999</v>
      </c>
      <c r="D6" s="25">
        <v>41.538460999999998</v>
      </c>
      <c r="E6" s="24">
        <v>42.33</v>
      </c>
      <c r="F6" s="22">
        <v>9.39</v>
      </c>
      <c r="G6" s="14">
        <v>9</v>
      </c>
      <c r="H6" s="56">
        <f t="shared" ref="H6:H41" si="0">RANK(E6,E$5:E$41)</f>
        <v>20</v>
      </c>
      <c r="I6" s="15">
        <v>0.79153900000000021</v>
      </c>
      <c r="J6" s="57">
        <f t="shared" ref="J6:J41" si="1">RANK(I6,I$5:I$41)</f>
        <v>18</v>
      </c>
      <c r="K6" s="16">
        <v>-4.0300000000000011</v>
      </c>
      <c r="L6" s="17"/>
    </row>
    <row r="7" spans="1:12" s="23" customFormat="1" x14ac:dyDescent="0.2">
      <c r="A7" s="40" t="s">
        <v>66</v>
      </c>
      <c r="B7" s="10" t="s">
        <v>49</v>
      </c>
      <c r="C7" s="25">
        <v>33.462499999999999</v>
      </c>
      <c r="D7" s="25">
        <v>38.166665999999999</v>
      </c>
      <c r="E7" s="24">
        <v>40.630000000000003</v>
      </c>
      <c r="F7" s="22">
        <v>9.36</v>
      </c>
      <c r="G7" s="14">
        <v>16</v>
      </c>
      <c r="H7" s="56">
        <f t="shared" si="0"/>
        <v>23</v>
      </c>
      <c r="I7" s="15">
        <v>2.4633340000000032</v>
      </c>
      <c r="J7" s="57">
        <f t="shared" si="1"/>
        <v>17</v>
      </c>
      <c r="K7" s="16">
        <v>-5.7299999999999969</v>
      </c>
      <c r="L7" s="17"/>
    </row>
    <row r="8" spans="1:12" s="23" customFormat="1" ht="25.5" customHeight="1" x14ac:dyDescent="0.2">
      <c r="A8" s="40" t="s">
        <v>67</v>
      </c>
      <c r="B8" s="10" t="s">
        <v>54</v>
      </c>
      <c r="C8" s="25">
        <v>29.906666000000001</v>
      </c>
      <c r="D8" s="25">
        <v>36.208333000000003</v>
      </c>
      <c r="E8" s="24">
        <v>36.21</v>
      </c>
      <c r="F8" s="22">
        <v>11.19</v>
      </c>
      <c r="G8" s="14">
        <v>24</v>
      </c>
      <c r="H8" s="56">
        <f t="shared" si="0"/>
        <v>30</v>
      </c>
      <c r="I8" s="15">
        <v>1.6669999999976426E-3</v>
      </c>
      <c r="J8" s="57">
        <f t="shared" si="1"/>
        <v>23</v>
      </c>
      <c r="K8" s="16">
        <v>-10.149999999999999</v>
      </c>
      <c r="L8" s="17"/>
    </row>
    <row r="9" spans="1:12" s="23" customFormat="1" x14ac:dyDescent="0.2">
      <c r="A9" s="40" t="s">
        <v>68</v>
      </c>
      <c r="B9" s="10" t="s">
        <v>50</v>
      </c>
      <c r="C9" s="25">
        <v>34.611111000000001</v>
      </c>
      <c r="D9" s="25">
        <v>40.25</v>
      </c>
      <c r="E9" s="24">
        <v>39.11</v>
      </c>
      <c r="F9" s="22">
        <v>10.69</v>
      </c>
      <c r="G9" s="14">
        <v>19</v>
      </c>
      <c r="H9" s="56">
        <f t="shared" si="0"/>
        <v>26</v>
      </c>
      <c r="I9" s="15">
        <v>-1.1400000000000006</v>
      </c>
      <c r="J9" s="57">
        <f t="shared" si="1"/>
        <v>28</v>
      </c>
      <c r="K9" s="16">
        <v>-7.25</v>
      </c>
      <c r="L9" s="17"/>
    </row>
    <row r="10" spans="1:12" s="23" customFormat="1" x14ac:dyDescent="0.2">
      <c r="A10" s="40" t="s">
        <v>69</v>
      </c>
      <c r="B10" s="10" t="s">
        <v>52</v>
      </c>
      <c r="C10" s="25">
        <v>33.549999999999997</v>
      </c>
      <c r="D10" s="25">
        <v>43.5</v>
      </c>
      <c r="E10" s="24">
        <v>48.2</v>
      </c>
      <c r="F10" s="22">
        <v>9.1199999999999992</v>
      </c>
      <c r="G10" s="14">
        <v>15</v>
      </c>
      <c r="H10" s="56">
        <f t="shared" si="0"/>
        <v>7</v>
      </c>
      <c r="I10" s="15">
        <v>4.7000000000000028</v>
      </c>
      <c r="J10" s="57">
        <f t="shared" si="1"/>
        <v>11</v>
      </c>
      <c r="K10" s="16">
        <v>1.8400000000000034</v>
      </c>
      <c r="L10" s="17" t="s">
        <v>101</v>
      </c>
    </row>
    <row r="11" spans="1:12" s="23" customFormat="1" ht="24" customHeight="1" x14ac:dyDescent="0.2">
      <c r="A11" s="40" t="s">
        <v>70</v>
      </c>
      <c r="B11" s="10" t="s">
        <v>53</v>
      </c>
      <c r="C11" s="25">
        <v>32.135714</v>
      </c>
      <c r="D11" s="25">
        <v>36.4</v>
      </c>
      <c r="E11" s="24">
        <v>47.4</v>
      </c>
      <c r="F11" s="22">
        <v>8.6199999999999992</v>
      </c>
      <c r="G11" s="14">
        <v>5</v>
      </c>
      <c r="H11" s="56">
        <f t="shared" si="0"/>
        <v>9</v>
      </c>
      <c r="I11" s="15">
        <v>11</v>
      </c>
      <c r="J11" s="57">
        <f t="shared" si="1"/>
        <v>4</v>
      </c>
      <c r="K11" s="16">
        <v>1.0399999999999991</v>
      </c>
      <c r="L11" s="17" t="s">
        <v>102</v>
      </c>
    </row>
    <row r="12" spans="1:12" s="23" customFormat="1" x14ac:dyDescent="0.2">
      <c r="A12" s="40" t="s">
        <v>71</v>
      </c>
      <c r="B12" s="10" t="s">
        <v>55</v>
      </c>
      <c r="C12" s="25">
        <v>34.799999999999997</v>
      </c>
      <c r="D12" s="25">
        <v>40.166665999999999</v>
      </c>
      <c r="E12" s="24">
        <v>50.25</v>
      </c>
      <c r="F12" s="22">
        <v>12.14</v>
      </c>
      <c r="G12" s="14">
        <v>8</v>
      </c>
      <c r="H12" s="56">
        <f t="shared" si="0"/>
        <v>4</v>
      </c>
      <c r="I12" s="15">
        <v>10.083334000000001</v>
      </c>
      <c r="J12" s="57">
        <f t="shared" si="1"/>
        <v>6</v>
      </c>
      <c r="K12" s="16">
        <v>3.8900000000000006</v>
      </c>
      <c r="L12" s="17" t="s">
        <v>103</v>
      </c>
    </row>
    <row r="13" spans="1:12" s="23" customFormat="1" ht="23.25" customHeight="1" x14ac:dyDescent="0.2">
      <c r="A13" s="40" t="s">
        <v>72</v>
      </c>
      <c r="B13" s="10" t="s">
        <v>9</v>
      </c>
      <c r="C13" s="25">
        <v>33.466665999999996</v>
      </c>
      <c r="D13" s="25">
        <v>39.818181000000003</v>
      </c>
      <c r="E13" s="24">
        <v>37.67</v>
      </c>
      <c r="F13" s="22">
        <v>10.11</v>
      </c>
      <c r="G13" s="14">
        <v>6</v>
      </c>
      <c r="H13" s="56">
        <f t="shared" si="0"/>
        <v>27</v>
      </c>
      <c r="I13" s="15">
        <v>-2.148181000000001</v>
      </c>
      <c r="J13" s="57">
        <f t="shared" si="1"/>
        <v>32</v>
      </c>
      <c r="K13" s="16">
        <v>-8.6899999999999977</v>
      </c>
      <c r="L13" s="17"/>
    </row>
    <row r="14" spans="1:12" s="23" customFormat="1" x14ac:dyDescent="0.2">
      <c r="A14" s="40" t="s">
        <v>73</v>
      </c>
      <c r="B14" s="10" t="s">
        <v>10</v>
      </c>
      <c r="C14" s="25">
        <v>29.742857000000001</v>
      </c>
      <c r="D14" s="25">
        <v>42.333333000000003</v>
      </c>
      <c r="E14" s="24">
        <v>45.42</v>
      </c>
      <c r="F14" s="22">
        <v>9.34</v>
      </c>
      <c r="G14" s="14">
        <v>12</v>
      </c>
      <c r="H14" s="56">
        <f t="shared" si="0"/>
        <v>14</v>
      </c>
      <c r="I14" s="15">
        <v>3.0866669999999985</v>
      </c>
      <c r="J14" s="57">
        <f t="shared" si="1"/>
        <v>15</v>
      </c>
      <c r="K14" s="16">
        <v>-0.93999999999999773</v>
      </c>
      <c r="L14" s="17"/>
    </row>
    <row r="15" spans="1:12" s="23" customFormat="1" x14ac:dyDescent="0.2">
      <c r="A15" s="40" t="s">
        <v>74</v>
      </c>
      <c r="B15" s="10" t="s">
        <v>8</v>
      </c>
      <c r="C15" s="25">
        <v>31.3</v>
      </c>
      <c r="D15" s="25">
        <v>39.230769000000002</v>
      </c>
      <c r="E15" s="24">
        <v>34.71</v>
      </c>
      <c r="F15" s="22">
        <v>9.0399999999999991</v>
      </c>
      <c r="G15" s="14">
        <v>7</v>
      </c>
      <c r="H15" s="56">
        <f t="shared" si="0"/>
        <v>33</v>
      </c>
      <c r="I15" s="15">
        <v>-4.5207690000000014</v>
      </c>
      <c r="J15" s="57">
        <f t="shared" si="1"/>
        <v>33</v>
      </c>
      <c r="K15" s="16">
        <v>-11.649999999999999</v>
      </c>
      <c r="L15" s="17"/>
    </row>
    <row r="16" spans="1:12" s="23" customFormat="1" x14ac:dyDescent="0.2">
      <c r="A16" s="40" t="s">
        <v>75</v>
      </c>
      <c r="B16" s="10" t="s">
        <v>13</v>
      </c>
      <c r="C16" s="25">
        <v>27.933333000000001</v>
      </c>
      <c r="D16" s="25">
        <v>35.166665999999999</v>
      </c>
      <c r="E16" s="24">
        <v>45.5</v>
      </c>
      <c r="F16" s="22">
        <v>0.5</v>
      </c>
      <c r="G16" s="14">
        <v>2</v>
      </c>
      <c r="H16" s="56">
        <f t="shared" si="0"/>
        <v>13</v>
      </c>
      <c r="I16" s="15">
        <v>10.333334000000001</v>
      </c>
      <c r="J16" s="57">
        <f t="shared" si="1"/>
        <v>5</v>
      </c>
      <c r="K16" s="16">
        <v>-0.85999999999999943</v>
      </c>
      <c r="L16" s="17" t="s">
        <v>104</v>
      </c>
    </row>
    <row r="17" spans="1:12" s="18" customFormat="1" x14ac:dyDescent="0.35">
      <c r="A17" s="40" t="s">
        <v>76</v>
      </c>
      <c r="B17" s="10" t="s">
        <v>12</v>
      </c>
      <c r="C17" s="11">
        <v>33.35</v>
      </c>
      <c r="D17" s="11">
        <v>41.357142000000003</v>
      </c>
      <c r="E17" s="12">
        <v>40.159999999999997</v>
      </c>
      <c r="F17" s="13">
        <v>11.56</v>
      </c>
      <c r="G17" s="14">
        <v>19</v>
      </c>
      <c r="H17" s="56">
        <f t="shared" si="0"/>
        <v>24</v>
      </c>
      <c r="I17" s="15">
        <v>-1.1971420000000066</v>
      </c>
      <c r="J17" s="57">
        <f t="shared" si="1"/>
        <v>29</v>
      </c>
      <c r="K17" s="16">
        <v>-6.2000000000000028</v>
      </c>
      <c r="L17" s="17"/>
    </row>
    <row r="18" spans="1:12" s="18" customFormat="1" x14ac:dyDescent="0.35">
      <c r="A18" s="40" t="s">
        <v>77</v>
      </c>
      <c r="B18" s="10" t="s">
        <v>18</v>
      </c>
      <c r="C18" s="11">
        <v>37.94</v>
      </c>
      <c r="D18" s="11">
        <v>44.666665999999999</v>
      </c>
      <c r="E18" s="12">
        <v>43.57</v>
      </c>
      <c r="F18" s="13">
        <v>5.55</v>
      </c>
      <c r="G18" s="14">
        <v>7</v>
      </c>
      <c r="H18" s="56">
        <f t="shared" si="0"/>
        <v>17</v>
      </c>
      <c r="I18" s="15">
        <v>-1.096665999999999</v>
      </c>
      <c r="J18" s="57">
        <f t="shared" si="1"/>
        <v>26</v>
      </c>
      <c r="K18" s="16">
        <v>-2.7899999999999991</v>
      </c>
      <c r="L18" s="17"/>
    </row>
    <row r="19" spans="1:12" s="18" customFormat="1" x14ac:dyDescent="0.35">
      <c r="A19" s="40" t="s">
        <v>78</v>
      </c>
      <c r="B19" s="10" t="s">
        <v>11</v>
      </c>
      <c r="C19" s="11">
        <v>27.712499999999999</v>
      </c>
      <c r="D19" s="11">
        <v>40.789473000000001</v>
      </c>
      <c r="E19" s="12">
        <v>45.53</v>
      </c>
      <c r="F19" s="13">
        <v>10.14</v>
      </c>
      <c r="G19" s="14">
        <v>19</v>
      </c>
      <c r="H19" s="56">
        <f t="shared" si="0"/>
        <v>12</v>
      </c>
      <c r="I19" s="15">
        <v>4.7405270000000002</v>
      </c>
      <c r="J19" s="57">
        <f t="shared" si="1"/>
        <v>10</v>
      </c>
      <c r="K19" s="16">
        <v>-0.82999999999999829</v>
      </c>
      <c r="L19" s="17"/>
    </row>
    <row r="20" spans="1:12" s="18" customFormat="1" x14ac:dyDescent="0.35">
      <c r="A20" s="40" t="s">
        <v>79</v>
      </c>
      <c r="B20" s="10" t="s">
        <v>14</v>
      </c>
      <c r="C20" s="11">
        <v>31.5</v>
      </c>
      <c r="D20" s="19">
        <v>36.210526000000002</v>
      </c>
      <c r="E20" s="12">
        <v>39.630000000000003</v>
      </c>
      <c r="F20" s="13">
        <v>10.91</v>
      </c>
      <c r="G20" s="14">
        <v>8</v>
      </c>
      <c r="H20" s="56">
        <f t="shared" si="0"/>
        <v>25</v>
      </c>
      <c r="I20" s="15">
        <v>3.419474000000001</v>
      </c>
      <c r="J20" s="57">
        <f t="shared" si="1"/>
        <v>13</v>
      </c>
      <c r="K20" s="16">
        <v>-6.7299999999999969</v>
      </c>
      <c r="L20" s="17"/>
    </row>
    <row r="21" spans="1:12" s="18" customFormat="1" x14ac:dyDescent="0.35">
      <c r="A21" s="40" t="s">
        <v>80</v>
      </c>
      <c r="B21" s="10" t="s">
        <v>15</v>
      </c>
      <c r="C21" s="11">
        <v>29.975000000000001</v>
      </c>
      <c r="D21" s="11">
        <v>38.299999999999997</v>
      </c>
      <c r="E21" s="12">
        <v>42.57</v>
      </c>
      <c r="F21" s="13">
        <v>5.97</v>
      </c>
      <c r="G21" s="14">
        <v>7</v>
      </c>
      <c r="H21" s="56">
        <f t="shared" si="0"/>
        <v>19</v>
      </c>
      <c r="I21" s="15">
        <v>4.2700000000000031</v>
      </c>
      <c r="J21" s="57">
        <f t="shared" si="1"/>
        <v>12</v>
      </c>
      <c r="K21" s="16">
        <v>-3.7899999999999991</v>
      </c>
      <c r="L21" s="17"/>
    </row>
    <row r="22" spans="1:12" s="18" customFormat="1" x14ac:dyDescent="0.35">
      <c r="A22" s="40" t="s">
        <v>81</v>
      </c>
      <c r="B22" s="10" t="s">
        <v>17</v>
      </c>
      <c r="C22" s="11">
        <v>39.811110999999997</v>
      </c>
      <c r="D22" s="19">
        <v>40.125</v>
      </c>
      <c r="E22" s="12">
        <v>48.11</v>
      </c>
      <c r="F22" s="13">
        <v>7.16</v>
      </c>
      <c r="G22" s="14">
        <v>9</v>
      </c>
      <c r="H22" s="56">
        <f t="shared" si="0"/>
        <v>8</v>
      </c>
      <c r="I22" s="15">
        <v>7.9849999999999994</v>
      </c>
      <c r="J22" s="57">
        <f t="shared" si="1"/>
        <v>8</v>
      </c>
      <c r="K22" s="16">
        <v>1.75</v>
      </c>
      <c r="L22" s="17" t="s">
        <v>101</v>
      </c>
    </row>
    <row r="23" spans="1:12" s="23" customFormat="1" x14ac:dyDescent="0.2">
      <c r="A23" s="40" t="s">
        <v>82</v>
      </c>
      <c r="B23" s="10" t="s">
        <v>16</v>
      </c>
      <c r="C23" s="11">
        <v>31.2</v>
      </c>
      <c r="D23" s="19">
        <v>44.4</v>
      </c>
      <c r="E23" s="21">
        <v>59.5</v>
      </c>
      <c r="F23" s="22">
        <v>12.5</v>
      </c>
      <c r="G23" s="14">
        <v>2</v>
      </c>
      <c r="H23" s="56">
        <f t="shared" si="0"/>
        <v>1</v>
      </c>
      <c r="I23" s="15">
        <v>15.100000000000001</v>
      </c>
      <c r="J23" s="57">
        <f t="shared" si="1"/>
        <v>1</v>
      </c>
      <c r="K23" s="16">
        <v>13.14</v>
      </c>
      <c r="L23" s="17" t="s">
        <v>105</v>
      </c>
    </row>
    <row r="24" spans="1:12" s="23" customFormat="1" ht="24.75" customHeight="1" x14ac:dyDescent="0.2">
      <c r="A24" s="40" t="s">
        <v>83</v>
      </c>
      <c r="B24" s="10" t="s">
        <v>31</v>
      </c>
      <c r="C24" s="11">
        <v>30.45</v>
      </c>
      <c r="D24" s="11">
        <v>41.5</v>
      </c>
      <c r="E24" s="21">
        <v>34.25</v>
      </c>
      <c r="F24" s="22">
        <v>8.44</v>
      </c>
      <c r="G24" s="14">
        <v>20</v>
      </c>
      <c r="H24" s="56">
        <f t="shared" si="0"/>
        <v>34</v>
      </c>
      <c r="I24" s="15">
        <v>-7.25</v>
      </c>
      <c r="J24" s="57">
        <f t="shared" si="1"/>
        <v>34</v>
      </c>
      <c r="K24" s="16">
        <v>-12.11</v>
      </c>
      <c r="L24" s="17"/>
    </row>
    <row r="25" spans="1:12" s="23" customFormat="1" ht="23.25" customHeight="1" x14ac:dyDescent="0.2">
      <c r="A25" s="40" t="s">
        <v>84</v>
      </c>
      <c r="B25" s="10" t="s">
        <v>42</v>
      </c>
      <c r="C25" s="11">
        <v>33.020000000000003</v>
      </c>
      <c r="D25" s="19">
        <v>47</v>
      </c>
      <c r="E25" s="21">
        <v>34.200000000000003</v>
      </c>
      <c r="F25" s="22">
        <v>8.0299999999999994</v>
      </c>
      <c r="G25" s="14">
        <v>5</v>
      </c>
      <c r="H25" s="56">
        <f t="shared" si="0"/>
        <v>35</v>
      </c>
      <c r="I25" s="15">
        <v>-12.799999999999997</v>
      </c>
      <c r="J25" s="57">
        <f t="shared" si="1"/>
        <v>37</v>
      </c>
      <c r="K25" s="16">
        <v>-12.159999999999997</v>
      </c>
      <c r="L25" s="17"/>
    </row>
    <row r="26" spans="1:12" s="23" customFormat="1" x14ac:dyDescent="0.2">
      <c r="A26" s="40" t="s">
        <v>85</v>
      </c>
      <c r="B26" s="10" t="s">
        <v>43</v>
      </c>
      <c r="C26" s="11">
        <v>35.472726999999999</v>
      </c>
      <c r="D26" s="19">
        <v>41.461537999999997</v>
      </c>
      <c r="E26" s="21">
        <v>52.6</v>
      </c>
      <c r="F26" s="22">
        <v>14.32</v>
      </c>
      <c r="G26" s="14">
        <v>5</v>
      </c>
      <c r="H26" s="56">
        <f t="shared" si="0"/>
        <v>3</v>
      </c>
      <c r="I26" s="15">
        <v>11.138462000000004</v>
      </c>
      <c r="J26" s="57">
        <f t="shared" si="1"/>
        <v>3</v>
      </c>
      <c r="K26" s="16">
        <v>6.240000000000002</v>
      </c>
      <c r="L26" s="17" t="s">
        <v>102</v>
      </c>
    </row>
    <row r="27" spans="1:12" s="18" customFormat="1" x14ac:dyDescent="0.35">
      <c r="A27" s="40" t="s">
        <v>86</v>
      </c>
      <c r="B27" s="10" t="s">
        <v>41</v>
      </c>
      <c r="C27" s="11">
        <v>35.314999999999998</v>
      </c>
      <c r="D27" s="11">
        <v>40.555554999999998</v>
      </c>
      <c r="E27" s="12">
        <v>50.17</v>
      </c>
      <c r="F27" s="13">
        <v>11.41</v>
      </c>
      <c r="G27" s="14">
        <v>18</v>
      </c>
      <c r="H27" s="56">
        <f t="shared" si="0"/>
        <v>5</v>
      </c>
      <c r="I27" s="15">
        <v>9.6144450000000035</v>
      </c>
      <c r="J27" s="57">
        <f t="shared" si="1"/>
        <v>7</v>
      </c>
      <c r="K27" s="16">
        <v>3.8100000000000023</v>
      </c>
      <c r="L27" s="17" t="s">
        <v>101</v>
      </c>
    </row>
    <row r="28" spans="1:12" s="18" customFormat="1" x14ac:dyDescent="0.35">
      <c r="A28" s="40" t="s">
        <v>87</v>
      </c>
      <c r="B28" s="10" t="s">
        <v>39</v>
      </c>
      <c r="C28" s="11">
        <v>35.673333</v>
      </c>
      <c r="D28" s="11">
        <v>38.566665999999998</v>
      </c>
      <c r="E28" s="12">
        <v>37.25</v>
      </c>
      <c r="F28" s="13">
        <v>11.9</v>
      </c>
      <c r="G28" s="14">
        <v>32</v>
      </c>
      <c r="H28" s="56">
        <f t="shared" si="0"/>
        <v>28</v>
      </c>
      <c r="I28" s="15">
        <v>-1.3166659999999979</v>
      </c>
      <c r="J28" s="57">
        <f t="shared" si="1"/>
        <v>30</v>
      </c>
      <c r="K28" s="16">
        <v>-9.11</v>
      </c>
      <c r="L28" s="17"/>
    </row>
    <row r="29" spans="1:12" s="18" customFormat="1" x14ac:dyDescent="0.35">
      <c r="A29" s="40" t="s">
        <v>88</v>
      </c>
      <c r="B29" s="10" t="s">
        <v>44</v>
      </c>
      <c r="C29" s="11">
        <v>32.04</v>
      </c>
      <c r="D29" s="19">
        <v>45.111111000000001</v>
      </c>
      <c r="E29" s="12">
        <v>36.75</v>
      </c>
      <c r="F29" s="13">
        <v>7.66</v>
      </c>
      <c r="G29" s="14">
        <v>4</v>
      </c>
      <c r="H29" s="56">
        <f t="shared" si="0"/>
        <v>29</v>
      </c>
      <c r="I29" s="15">
        <v>-8.3611110000000011</v>
      </c>
      <c r="J29" s="57">
        <f t="shared" si="1"/>
        <v>35</v>
      </c>
      <c r="K29" s="16">
        <v>-9.61</v>
      </c>
      <c r="L29" s="17"/>
    </row>
    <row r="30" spans="1:12" s="18" customFormat="1" x14ac:dyDescent="0.35">
      <c r="A30" s="40" t="s">
        <v>89</v>
      </c>
      <c r="B30" s="10" t="s">
        <v>40</v>
      </c>
      <c r="C30" s="11">
        <v>39.549999999999997</v>
      </c>
      <c r="D30" s="19">
        <v>40</v>
      </c>
      <c r="E30" s="12">
        <v>54.14</v>
      </c>
      <c r="F30" s="13">
        <v>7.61</v>
      </c>
      <c r="G30" s="14">
        <v>7</v>
      </c>
      <c r="H30" s="56">
        <f t="shared" si="0"/>
        <v>2</v>
      </c>
      <c r="I30" s="15">
        <v>14.14</v>
      </c>
      <c r="J30" s="57">
        <f t="shared" si="1"/>
        <v>2</v>
      </c>
      <c r="K30" s="16">
        <v>7.7800000000000011</v>
      </c>
      <c r="L30" s="17" t="s">
        <v>102</v>
      </c>
    </row>
    <row r="31" spans="1:12" s="18" customFormat="1" ht="23.25" customHeight="1" x14ac:dyDescent="0.35">
      <c r="A31" s="40" t="s">
        <v>90</v>
      </c>
      <c r="B31" s="10" t="s">
        <v>47</v>
      </c>
      <c r="C31" s="11">
        <v>31.477777</v>
      </c>
      <c r="D31" s="11">
        <v>44.636363000000003</v>
      </c>
      <c r="E31" s="12">
        <v>42.77</v>
      </c>
      <c r="F31" s="13">
        <v>13.41</v>
      </c>
      <c r="G31" s="14">
        <v>13</v>
      </c>
      <c r="H31" s="56">
        <f t="shared" si="0"/>
        <v>18</v>
      </c>
      <c r="I31" s="15">
        <v>-1.8663629999999998</v>
      </c>
      <c r="J31" s="57">
        <f t="shared" si="1"/>
        <v>31</v>
      </c>
      <c r="K31" s="16">
        <v>-3.5899999999999963</v>
      </c>
      <c r="L31" s="17"/>
    </row>
    <row r="32" spans="1:12" s="18" customFormat="1" x14ac:dyDescent="0.35">
      <c r="A32" s="40" t="s">
        <v>91</v>
      </c>
      <c r="B32" s="10" t="s">
        <v>48</v>
      </c>
      <c r="C32" s="11">
        <v>37.8125</v>
      </c>
      <c r="D32" s="11">
        <v>45.8</v>
      </c>
      <c r="E32" s="12">
        <v>49.14</v>
      </c>
      <c r="F32" s="13">
        <v>11.46</v>
      </c>
      <c r="G32" s="14">
        <v>7</v>
      </c>
      <c r="H32" s="56">
        <f t="shared" si="0"/>
        <v>6</v>
      </c>
      <c r="I32" s="15">
        <v>3.3400000000000034</v>
      </c>
      <c r="J32" s="57">
        <f t="shared" si="1"/>
        <v>14</v>
      </c>
      <c r="K32" s="16">
        <v>2.7800000000000011</v>
      </c>
      <c r="L32" s="17" t="s">
        <v>101</v>
      </c>
    </row>
    <row r="33" spans="1:12" s="18" customFormat="1" x14ac:dyDescent="0.35">
      <c r="A33" s="40" t="s">
        <v>92</v>
      </c>
      <c r="B33" s="10" t="s">
        <v>45</v>
      </c>
      <c r="C33" s="11">
        <v>40.057893999999997</v>
      </c>
      <c r="D33" s="11">
        <v>46.485714000000002</v>
      </c>
      <c r="E33" s="12">
        <v>46.67</v>
      </c>
      <c r="F33" s="13">
        <v>10.83</v>
      </c>
      <c r="G33" s="14">
        <v>45</v>
      </c>
      <c r="H33" s="56">
        <f t="shared" si="0"/>
        <v>11</v>
      </c>
      <c r="I33" s="15">
        <v>0.18428600000000017</v>
      </c>
      <c r="J33" s="57">
        <f t="shared" si="1"/>
        <v>22</v>
      </c>
      <c r="K33" s="16">
        <v>0.31000000000000227</v>
      </c>
      <c r="L33" s="17" t="s">
        <v>101</v>
      </c>
    </row>
    <row r="34" spans="1:12" s="18" customFormat="1" x14ac:dyDescent="0.35">
      <c r="A34" s="40" t="s">
        <v>93</v>
      </c>
      <c r="B34" s="10" t="s">
        <v>46</v>
      </c>
      <c r="C34" s="11">
        <v>32.558332999999998</v>
      </c>
      <c r="D34" s="11">
        <v>41.35</v>
      </c>
      <c r="E34" s="12">
        <v>46.71</v>
      </c>
      <c r="F34" s="13">
        <v>10.63</v>
      </c>
      <c r="G34" s="14">
        <v>17</v>
      </c>
      <c r="H34" s="56">
        <f t="shared" si="0"/>
        <v>10</v>
      </c>
      <c r="I34" s="15">
        <v>5.3599999999999994</v>
      </c>
      <c r="J34" s="57">
        <f t="shared" si="1"/>
        <v>9</v>
      </c>
      <c r="K34" s="16">
        <v>0.35000000000000142</v>
      </c>
      <c r="L34" s="17" t="s">
        <v>101</v>
      </c>
    </row>
    <row r="35" spans="1:12" s="18" customFormat="1" x14ac:dyDescent="0.35">
      <c r="A35" s="40" t="s">
        <v>94</v>
      </c>
      <c r="B35" s="10" t="s">
        <v>62</v>
      </c>
      <c r="C35" s="11">
        <v>33.033332999999999</v>
      </c>
      <c r="D35" s="11">
        <v>44.529411000000003</v>
      </c>
      <c r="E35" s="12">
        <v>34.14</v>
      </c>
      <c r="F35" s="13">
        <v>9.49</v>
      </c>
      <c r="G35" s="14">
        <v>7</v>
      </c>
      <c r="H35" s="56">
        <f t="shared" si="0"/>
        <v>36</v>
      </c>
      <c r="I35" s="15">
        <v>-10.389411000000003</v>
      </c>
      <c r="J35" s="57">
        <f t="shared" si="1"/>
        <v>36</v>
      </c>
      <c r="K35" s="16">
        <v>-12.219999999999999</v>
      </c>
      <c r="L35" s="17"/>
    </row>
    <row r="36" spans="1:12" s="18" customFormat="1" x14ac:dyDescent="0.35">
      <c r="A36" s="40" t="s">
        <v>95</v>
      </c>
      <c r="B36" s="10" t="s">
        <v>59</v>
      </c>
      <c r="C36" s="11">
        <v>31.130769000000001</v>
      </c>
      <c r="D36" s="11">
        <v>36.76923</v>
      </c>
      <c r="E36" s="12">
        <v>35.64</v>
      </c>
      <c r="F36" s="13">
        <v>11.26</v>
      </c>
      <c r="G36" s="14">
        <v>25</v>
      </c>
      <c r="H36" s="56">
        <f t="shared" si="0"/>
        <v>31</v>
      </c>
      <c r="I36" s="15">
        <v>-1.1292299999999997</v>
      </c>
      <c r="J36" s="57">
        <f t="shared" si="1"/>
        <v>27</v>
      </c>
      <c r="K36" s="16">
        <v>-10.719999999999999</v>
      </c>
      <c r="L36" s="17"/>
    </row>
    <row r="37" spans="1:12" s="18" customFormat="1" x14ac:dyDescent="0.35">
      <c r="A37" s="40" t="s">
        <v>96</v>
      </c>
      <c r="B37" s="10" t="s">
        <v>60</v>
      </c>
      <c r="C37" s="11">
        <v>30.030768999999999</v>
      </c>
      <c r="D37" s="11">
        <v>35.222222000000002</v>
      </c>
      <c r="E37" s="12">
        <v>35.549999999999997</v>
      </c>
      <c r="F37" s="13">
        <v>9.5399999999999991</v>
      </c>
      <c r="G37" s="14">
        <v>56</v>
      </c>
      <c r="H37" s="56">
        <f t="shared" si="0"/>
        <v>32</v>
      </c>
      <c r="I37" s="15">
        <v>0.32777799999999502</v>
      </c>
      <c r="J37" s="57">
        <f t="shared" si="1"/>
        <v>20</v>
      </c>
      <c r="K37" s="16">
        <v>-10.810000000000002</v>
      </c>
      <c r="L37" s="17"/>
    </row>
    <row r="38" spans="1:12" s="18" customFormat="1" x14ac:dyDescent="0.35">
      <c r="A38" s="40" t="s">
        <v>97</v>
      </c>
      <c r="B38" s="10" t="s">
        <v>61</v>
      </c>
      <c r="C38" s="11">
        <v>30.08</v>
      </c>
      <c r="D38" s="11">
        <v>41.5</v>
      </c>
      <c r="E38" s="12">
        <v>44.13</v>
      </c>
      <c r="F38" s="13">
        <v>9.76</v>
      </c>
      <c r="G38" s="14">
        <v>15</v>
      </c>
      <c r="H38" s="56">
        <f t="shared" si="0"/>
        <v>15</v>
      </c>
      <c r="I38" s="15">
        <v>2.6300000000000026</v>
      </c>
      <c r="J38" s="57">
        <f t="shared" si="1"/>
        <v>16</v>
      </c>
      <c r="K38" s="16">
        <v>-2.2299999999999969</v>
      </c>
      <c r="L38" s="17"/>
    </row>
    <row r="39" spans="1:12" s="18" customFormat="1" x14ac:dyDescent="0.35">
      <c r="A39" s="40" t="s">
        <v>98</v>
      </c>
      <c r="B39" s="10" t="s">
        <v>57</v>
      </c>
      <c r="C39" s="11">
        <v>37.549999999999997</v>
      </c>
      <c r="D39" s="11">
        <v>40.428570999999998</v>
      </c>
      <c r="E39" s="12">
        <v>40.75</v>
      </c>
      <c r="F39" s="13">
        <v>7.36</v>
      </c>
      <c r="G39" s="14">
        <v>4</v>
      </c>
      <c r="H39" s="56">
        <f t="shared" si="0"/>
        <v>22</v>
      </c>
      <c r="I39" s="15">
        <v>0.32142900000000196</v>
      </c>
      <c r="J39" s="57">
        <f t="shared" si="1"/>
        <v>21</v>
      </c>
      <c r="K39" s="16">
        <v>-5.6099999999999994</v>
      </c>
      <c r="L39" s="17"/>
    </row>
    <row r="40" spans="1:12" s="18" customFormat="1" x14ac:dyDescent="0.35">
      <c r="A40" s="40" t="s">
        <v>99</v>
      </c>
      <c r="B40" s="10" t="s">
        <v>63</v>
      </c>
      <c r="C40" s="11">
        <v>30.8125</v>
      </c>
      <c r="D40" s="25">
        <v>42.357142000000003</v>
      </c>
      <c r="E40" s="12">
        <v>42</v>
      </c>
      <c r="F40" s="13">
        <v>11.64</v>
      </c>
      <c r="G40" s="14">
        <v>21</v>
      </c>
      <c r="H40" s="56">
        <f t="shared" si="0"/>
        <v>21</v>
      </c>
      <c r="I40" s="15">
        <v>-0.35714200000000318</v>
      </c>
      <c r="J40" s="57">
        <f t="shared" si="1"/>
        <v>25</v>
      </c>
      <c r="K40" s="16">
        <v>-4.3599999999999994</v>
      </c>
      <c r="L40" s="17"/>
    </row>
    <row r="41" spans="1:12" s="18" customFormat="1" ht="24" thickBot="1" x14ac:dyDescent="0.4">
      <c r="A41" s="40" t="s">
        <v>100</v>
      </c>
      <c r="B41" s="10" t="s">
        <v>58</v>
      </c>
      <c r="C41" s="11">
        <v>28.169229999999999</v>
      </c>
      <c r="D41" s="11">
        <v>32.409089999999999</v>
      </c>
      <c r="E41" s="12">
        <v>32.130000000000003</v>
      </c>
      <c r="F41" s="13">
        <v>9.0299999999999994</v>
      </c>
      <c r="G41" s="14">
        <v>31</v>
      </c>
      <c r="H41" s="56">
        <f t="shared" si="0"/>
        <v>37</v>
      </c>
      <c r="I41" s="15">
        <v>-0.27908999999999651</v>
      </c>
      <c r="J41" s="57">
        <f t="shared" si="1"/>
        <v>24</v>
      </c>
      <c r="K41" s="16">
        <v>-14.229999999999997</v>
      </c>
      <c r="L41" s="17"/>
    </row>
    <row r="42" spans="1:12" s="18" customFormat="1" x14ac:dyDescent="0.2">
      <c r="A42" s="76" t="s">
        <v>6</v>
      </c>
      <c r="B42" s="77"/>
      <c r="C42" s="29">
        <f>SUM(C5:C41)</f>
        <v>1218.5617759999998</v>
      </c>
      <c r="D42" s="29">
        <f t="shared" ref="D42:F42" si="2">SUM(D5:D41)</f>
        <v>1507.5604950000002</v>
      </c>
      <c r="E42" s="29">
        <f t="shared" si="2"/>
        <v>1579.3500000000006</v>
      </c>
      <c r="F42" s="29">
        <f t="shared" si="2"/>
        <v>356.23999999999995</v>
      </c>
      <c r="G42" s="45">
        <f>SUM(G5:G41)</f>
        <v>533</v>
      </c>
      <c r="H42" s="29"/>
      <c r="I42" s="30">
        <f>SUM(I5:I41)</f>
        <v>71.789504999999991</v>
      </c>
      <c r="J42" s="31"/>
      <c r="K42" s="30">
        <f>SUM(K5:K41)</f>
        <v>-135.96999999999994</v>
      </c>
      <c r="L42" s="32"/>
    </row>
    <row r="43" spans="1:12" s="18" customFormat="1" ht="24" thickBot="1" x14ac:dyDescent="0.25">
      <c r="A43" s="74" t="s">
        <v>26</v>
      </c>
      <c r="B43" s="75"/>
      <c r="C43" s="33">
        <f>C42/37</f>
        <v>32.934102054054051</v>
      </c>
      <c r="D43" s="33">
        <f t="shared" ref="D43:F43" si="3">D42/37</f>
        <v>40.744878243243249</v>
      </c>
      <c r="E43" s="54">
        <f t="shared" si="3"/>
        <v>42.685135135135148</v>
      </c>
      <c r="F43" s="33">
        <f t="shared" si="3"/>
        <v>9.6281081081081066</v>
      </c>
      <c r="G43" s="35"/>
      <c r="H43" s="35"/>
      <c r="I43" s="34">
        <f>I42/37</f>
        <v>1.9402568918918917</v>
      </c>
      <c r="J43" s="36"/>
      <c r="K43" s="34">
        <f>K42/37</f>
        <v>-3.6748648648648632</v>
      </c>
      <c r="L43" s="37"/>
    </row>
    <row r="44" spans="1:12" s="18" customFormat="1" x14ac:dyDescent="0.2">
      <c r="A44" s="38"/>
      <c r="B44" s="38"/>
      <c r="C44" s="53"/>
      <c r="D44" s="53"/>
      <c r="E44" s="53"/>
      <c r="F44" s="53"/>
      <c r="G44" s="46"/>
      <c r="H44" s="46"/>
      <c r="I44" s="55"/>
      <c r="J44" s="46"/>
      <c r="K44" s="55"/>
      <c r="L44" s="46"/>
    </row>
    <row r="45" spans="1:12" s="18" customFormat="1" x14ac:dyDescent="0.2">
      <c r="A45" s="39"/>
      <c r="B45" s="51" t="s">
        <v>5</v>
      </c>
      <c r="E45" s="49"/>
      <c r="F45" s="49"/>
      <c r="J45" s="50"/>
      <c r="K45" s="50"/>
    </row>
    <row r="46" spans="1:12" s="18" customFormat="1" x14ac:dyDescent="0.2">
      <c r="A46" s="39"/>
      <c r="B46" s="39" t="s">
        <v>24</v>
      </c>
      <c r="E46" s="49"/>
      <c r="F46" s="49"/>
      <c r="J46" s="50"/>
      <c r="K46" s="50"/>
    </row>
    <row r="47" spans="1:12" s="18" customFormat="1" x14ac:dyDescent="0.2">
      <c r="A47" s="39"/>
      <c r="B47" s="39" t="s">
        <v>25</v>
      </c>
      <c r="E47" s="49"/>
      <c r="F47" s="49"/>
      <c r="J47" s="50"/>
      <c r="K47" s="50"/>
    </row>
    <row r="48" spans="1:12" ht="21" customHeight="1" x14ac:dyDescent="0.2"/>
  </sheetData>
  <mergeCells count="9">
    <mergeCell ref="A43:B43"/>
    <mergeCell ref="A3:A4"/>
    <mergeCell ref="A1:L1"/>
    <mergeCell ref="B3:B4"/>
    <mergeCell ref="C3:E3"/>
    <mergeCell ref="I3:J3"/>
    <mergeCell ref="L3:L4"/>
    <mergeCell ref="A2:L2"/>
    <mergeCell ref="A42:B42"/>
  </mergeCells>
  <printOptions horizontalCentered="1"/>
  <pageMargins left="0.56496062999999996" right="0.56496062999999996" top="0.40748031499999998" bottom="0.25" header="0.31496062992126" footer="0.31496062992126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view="pageBreakPreview" zoomScaleNormal="120" zoomScaleSheetLayoutView="100" workbookViewId="0">
      <selection activeCell="C13" sqref="C13"/>
    </sheetView>
  </sheetViews>
  <sheetFormatPr defaultRowHeight="23.25" x14ac:dyDescent="0.2"/>
  <cols>
    <col min="1" max="1" width="4.7109375" style="39" customWidth="1"/>
    <col min="2" max="2" width="26" style="44" customWidth="1"/>
    <col min="3" max="4" width="10.7109375" style="44" customWidth="1"/>
    <col min="5" max="5" width="13.7109375" style="44" customWidth="1"/>
    <col min="6" max="6" width="10.7109375" style="44" customWidth="1"/>
    <col min="7" max="7" width="10.7109375" style="39" customWidth="1"/>
    <col min="8" max="8" width="10.7109375" style="44" customWidth="1"/>
    <col min="9" max="9" width="14.42578125" style="44" customWidth="1"/>
    <col min="10" max="10" width="10.7109375" style="44" customWidth="1"/>
    <col min="11" max="11" width="13.7109375" style="44" bestFit="1" customWidth="1"/>
    <col min="12" max="12" width="10.7109375" style="44" customWidth="1"/>
    <col min="13" max="16384" width="9.140625" style="44"/>
  </cols>
  <sheetData>
    <row r="1" spans="1:12" s="18" customFormat="1" x14ac:dyDescent="0.2">
      <c r="B1" s="88" t="s">
        <v>34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s="23" customFormat="1" ht="27" customHeight="1" thickBot="1" x14ac:dyDescent="0.2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18" customFormat="1" x14ac:dyDescent="0.2">
      <c r="A3" s="72" t="s">
        <v>23</v>
      </c>
      <c r="B3" s="79" t="s">
        <v>0</v>
      </c>
      <c r="C3" s="81" t="s">
        <v>1</v>
      </c>
      <c r="D3" s="82"/>
      <c r="E3" s="83"/>
      <c r="F3" s="8" t="s">
        <v>21</v>
      </c>
      <c r="G3" s="26" t="s">
        <v>22</v>
      </c>
      <c r="H3" s="1" t="s">
        <v>4</v>
      </c>
      <c r="I3" s="84" t="s">
        <v>2</v>
      </c>
      <c r="J3" s="84"/>
      <c r="K3" s="9" t="s">
        <v>3</v>
      </c>
      <c r="L3" s="85" t="s">
        <v>5</v>
      </c>
    </row>
    <row r="4" spans="1:12" s="18" customFormat="1" x14ac:dyDescent="0.2">
      <c r="A4" s="73"/>
      <c r="B4" s="80"/>
      <c r="C4" s="6">
        <v>2557</v>
      </c>
      <c r="D4" s="7">
        <v>2558</v>
      </c>
      <c r="E4" s="27">
        <v>2559</v>
      </c>
      <c r="F4" s="3">
        <v>2559</v>
      </c>
      <c r="G4" s="28">
        <v>2559</v>
      </c>
      <c r="H4" s="2" t="s">
        <v>19</v>
      </c>
      <c r="I4" s="3" t="s">
        <v>20</v>
      </c>
      <c r="J4" s="4" t="s">
        <v>4</v>
      </c>
      <c r="K4" s="5">
        <v>29.31</v>
      </c>
      <c r="L4" s="86"/>
    </row>
    <row r="5" spans="1:12" s="23" customFormat="1" x14ac:dyDescent="0.2">
      <c r="A5" s="40" t="s">
        <v>64</v>
      </c>
      <c r="B5" s="10" t="s">
        <v>51</v>
      </c>
      <c r="C5" s="11">
        <v>28.307691999999999</v>
      </c>
      <c r="D5" s="11">
        <v>23.2</v>
      </c>
      <c r="E5" s="24">
        <v>26.63</v>
      </c>
      <c r="F5" s="22">
        <v>9.6999999999999993</v>
      </c>
      <c r="G5" s="14">
        <v>7</v>
      </c>
      <c r="H5" s="56">
        <f>RANK(E5,E$5:E$41)</f>
        <v>8</v>
      </c>
      <c r="I5" s="15">
        <v>3.4299999999999997</v>
      </c>
      <c r="J5" s="57">
        <f>RANK(I5,I$5:I$41)</f>
        <v>2</v>
      </c>
      <c r="K5" s="16">
        <v>-2.6799999999999997</v>
      </c>
      <c r="L5" s="17"/>
    </row>
    <row r="6" spans="1:12" s="23" customFormat="1" x14ac:dyDescent="0.2">
      <c r="A6" s="40" t="s">
        <v>65</v>
      </c>
      <c r="B6" s="10" t="s">
        <v>56</v>
      </c>
      <c r="C6" s="11">
        <v>26.175999999999998</v>
      </c>
      <c r="D6" s="11">
        <v>23.569230000000001</v>
      </c>
      <c r="E6" s="24">
        <v>24.53</v>
      </c>
      <c r="F6" s="22">
        <v>9.07</v>
      </c>
      <c r="G6" s="14">
        <v>9</v>
      </c>
      <c r="H6" s="56">
        <f t="shared" ref="H6:H41" si="0">RANK(E6,E$5:E$41)</f>
        <v>11</v>
      </c>
      <c r="I6" s="15">
        <v>0.96077000000000012</v>
      </c>
      <c r="J6" s="57">
        <f t="shared" ref="J6:J41" si="1">RANK(I6,I$5:I$41)</f>
        <v>3</v>
      </c>
      <c r="K6" s="16">
        <v>-4.7799999999999976</v>
      </c>
      <c r="L6" s="17"/>
    </row>
    <row r="7" spans="1:12" s="23" customFormat="1" x14ac:dyDescent="0.2">
      <c r="A7" s="40" t="s">
        <v>66</v>
      </c>
      <c r="B7" s="10" t="s">
        <v>49</v>
      </c>
      <c r="C7" s="11">
        <v>26.1</v>
      </c>
      <c r="D7" s="11">
        <v>23.266666000000001</v>
      </c>
      <c r="E7" s="24">
        <v>21.9</v>
      </c>
      <c r="F7" s="22">
        <v>10.98</v>
      </c>
      <c r="G7" s="14">
        <v>16</v>
      </c>
      <c r="H7" s="56">
        <f t="shared" si="0"/>
        <v>23</v>
      </c>
      <c r="I7" s="15">
        <v>-1.3666660000000022</v>
      </c>
      <c r="J7" s="57">
        <f t="shared" si="1"/>
        <v>10</v>
      </c>
      <c r="K7" s="16">
        <v>-7.41</v>
      </c>
      <c r="L7" s="17"/>
    </row>
    <row r="8" spans="1:12" s="23" customFormat="1" ht="23.25" customHeight="1" x14ac:dyDescent="0.2">
      <c r="A8" s="40" t="s">
        <v>67</v>
      </c>
      <c r="B8" s="10" t="s">
        <v>54</v>
      </c>
      <c r="C8" s="11">
        <v>25.546665999999998</v>
      </c>
      <c r="D8" s="11">
        <v>25.366665999999999</v>
      </c>
      <c r="E8" s="24">
        <v>22.27</v>
      </c>
      <c r="F8" s="22">
        <v>7.47</v>
      </c>
      <c r="G8" s="14">
        <v>24</v>
      </c>
      <c r="H8" s="56">
        <f t="shared" si="0"/>
        <v>21</v>
      </c>
      <c r="I8" s="15">
        <v>-3.096665999999999</v>
      </c>
      <c r="J8" s="57">
        <f t="shared" si="1"/>
        <v>16</v>
      </c>
      <c r="K8" s="16">
        <v>-7.0399999999999991</v>
      </c>
      <c r="L8" s="17"/>
    </row>
    <row r="9" spans="1:12" s="23" customFormat="1" x14ac:dyDescent="0.2">
      <c r="A9" s="40" t="s">
        <v>68</v>
      </c>
      <c r="B9" s="10" t="s">
        <v>50</v>
      </c>
      <c r="C9" s="11">
        <v>26.977777</v>
      </c>
      <c r="D9" s="11">
        <v>30</v>
      </c>
      <c r="E9" s="24">
        <v>23.28</v>
      </c>
      <c r="F9" s="22">
        <v>8.0399999999999991</v>
      </c>
      <c r="G9" s="14">
        <v>19</v>
      </c>
      <c r="H9" s="56">
        <f t="shared" si="0"/>
        <v>15</v>
      </c>
      <c r="I9" s="15">
        <v>-6.7199999999999989</v>
      </c>
      <c r="J9" s="57">
        <f t="shared" si="1"/>
        <v>33</v>
      </c>
      <c r="K9" s="16">
        <v>-6.0299999999999976</v>
      </c>
      <c r="L9" s="17"/>
    </row>
    <row r="10" spans="1:12" s="23" customFormat="1" x14ac:dyDescent="0.2">
      <c r="A10" s="40" t="s">
        <v>69</v>
      </c>
      <c r="B10" s="10" t="s">
        <v>52</v>
      </c>
      <c r="C10" s="11">
        <v>34.266666000000001</v>
      </c>
      <c r="D10" s="11">
        <v>28.15</v>
      </c>
      <c r="E10" s="24">
        <v>27.04</v>
      </c>
      <c r="F10" s="22">
        <v>7.07</v>
      </c>
      <c r="G10" s="14">
        <v>15</v>
      </c>
      <c r="H10" s="56">
        <f t="shared" si="0"/>
        <v>5</v>
      </c>
      <c r="I10" s="15">
        <v>-1.1099999999999994</v>
      </c>
      <c r="J10" s="57">
        <f t="shared" si="1"/>
        <v>7</v>
      </c>
      <c r="K10" s="16">
        <v>-2.2699999999999996</v>
      </c>
      <c r="L10" s="17"/>
    </row>
    <row r="11" spans="1:12" s="23" customFormat="1" ht="23.25" customHeight="1" x14ac:dyDescent="0.2">
      <c r="A11" s="40" t="s">
        <v>70</v>
      </c>
      <c r="B11" s="10" t="s">
        <v>53</v>
      </c>
      <c r="C11" s="11">
        <v>23.828571</v>
      </c>
      <c r="D11" s="11">
        <v>29.68</v>
      </c>
      <c r="E11" s="24">
        <v>20.48</v>
      </c>
      <c r="F11" s="22">
        <v>10.24</v>
      </c>
      <c r="G11" s="14">
        <v>5</v>
      </c>
      <c r="H11" s="56">
        <f t="shared" si="0"/>
        <v>30</v>
      </c>
      <c r="I11" s="15">
        <v>-9.1999999999999993</v>
      </c>
      <c r="J11" s="57">
        <f t="shared" si="1"/>
        <v>36</v>
      </c>
      <c r="K11" s="16">
        <v>-8.8299999999999983</v>
      </c>
      <c r="L11" s="17"/>
    </row>
    <row r="12" spans="1:12" s="23" customFormat="1" x14ac:dyDescent="0.2">
      <c r="A12" s="40" t="s">
        <v>71</v>
      </c>
      <c r="B12" s="10" t="s">
        <v>55</v>
      </c>
      <c r="C12" s="11">
        <v>28</v>
      </c>
      <c r="D12" s="11">
        <v>30.8</v>
      </c>
      <c r="E12" s="24">
        <v>34.6</v>
      </c>
      <c r="F12" s="22">
        <v>14.24</v>
      </c>
      <c r="G12" s="14">
        <v>8</v>
      </c>
      <c r="H12" s="56">
        <f t="shared" si="0"/>
        <v>1</v>
      </c>
      <c r="I12" s="15">
        <v>3.8000000000000007</v>
      </c>
      <c r="J12" s="57">
        <f t="shared" si="1"/>
        <v>1</v>
      </c>
      <c r="K12" s="16">
        <v>5.2900000000000027</v>
      </c>
      <c r="L12" s="17" t="s">
        <v>101</v>
      </c>
    </row>
    <row r="13" spans="1:12" s="23" customFormat="1" ht="46.5" x14ac:dyDescent="0.2">
      <c r="A13" s="40" t="s">
        <v>72</v>
      </c>
      <c r="B13" s="10" t="s">
        <v>9</v>
      </c>
      <c r="C13" s="11">
        <v>23.573333000000002</v>
      </c>
      <c r="D13" s="11">
        <v>22.4</v>
      </c>
      <c r="E13" s="24">
        <v>16</v>
      </c>
      <c r="F13" s="22">
        <v>4.8899999999999997</v>
      </c>
      <c r="G13" s="14">
        <v>6</v>
      </c>
      <c r="H13" s="56">
        <f t="shared" si="0"/>
        <v>37</v>
      </c>
      <c r="I13" s="15">
        <v>-6.3999999999999986</v>
      </c>
      <c r="J13" s="57">
        <f t="shared" si="1"/>
        <v>31</v>
      </c>
      <c r="K13" s="16">
        <v>-13.309999999999999</v>
      </c>
      <c r="L13" s="17"/>
    </row>
    <row r="14" spans="1:12" s="23" customFormat="1" x14ac:dyDescent="0.2">
      <c r="A14" s="40" t="s">
        <v>73</v>
      </c>
      <c r="B14" s="10" t="s">
        <v>10</v>
      </c>
      <c r="C14" s="11">
        <v>30.4</v>
      </c>
      <c r="D14" s="11">
        <v>33.733333000000002</v>
      </c>
      <c r="E14" s="24">
        <v>27.93</v>
      </c>
      <c r="F14" s="22">
        <v>13.11</v>
      </c>
      <c r="G14" s="14">
        <v>12</v>
      </c>
      <c r="H14" s="56">
        <f t="shared" si="0"/>
        <v>4</v>
      </c>
      <c r="I14" s="15">
        <v>-5.8033330000000021</v>
      </c>
      <c r="J14" s="57">
        <f t="shared" si="1"/>
        <v>27</v>
      </c>
      <c r="K14" s="16">
        <v>-1.379999999999999</v>
      </c>
      <c r="L14" s="17"/>
    </row>
    <row r="15" spans="1:12" s="23" customFormat="1" x14ac:dyDescent="0.2">
      <c r="A15" s="40" t="s">
        <v>74</v>
      </c>
      <c r="B15" s="10" t="s">
        <v>8</v>
      </c>
      <c r="C15" s="11">
        <v>22.488887999999999</v>
      </c>
      <c r="D15" s="25">
        <v>22.276923</v>
      </c>
      <c r="E15" s="24">
        <v>17.940000000000001</v>
      </c>
      <c r="F15" s="22">
        <v>6.45</v>
      </c>
      <c r="G15" s="14">
        <v>7</v>
      </c>
      <c r="H15" s="56">
        <f t="shared" si="0"/>
        <v>36</v>
      </c>
      <c r="I15" s="15">
        <v>-4.3369229999999988</v>
      </c>
      <c r="J15" s="57">
        <f t="shared" si="1"/>
        <v>18</v>
      </c>
      <c r="K15" s="16">
        <v>-11.369999999999997</v>
      </c>
      <c r="L15" s="17"/>
    </row>
    <row r="16" spans="1:12" s="23" customFormat="1" x14ac:dyDescent="0.2">
      <c r="A16" s="40" t="s">
        <v>75</v>
      </c>
      <c r="B16" s="10" t="s">
        <v>13</v>
      </c>
      <c r="C16" s="11">
        <v>21.333333</v>
      </c>
      <c r="D16" s="11">
        <v>22.933333000000001</v>
      </c>
      <c r="E16" s="24">
        <v>18.399999999999999</v>
      </c>
      <c r="F16" s="22">
        <v>1.6</v>
      </c>
      <c r="G16" s="14">
        <v>2</v>
      </c>
      <c r="H16" s="56">
        <f t="shared" si="0"/>
        <v>35</v>
      </c>
      <c r="I16" s="15">
        <v>-4.5333330000000025</v>
      </c>
      <c r="J16" s="57">
        <f t="shared" si="1"/>
        <v>19</v>
      </c>
      <c r="K16" s="16">
        <v>-10.91</v>
      </c>
      <c r="L16" s="17"/>
    </row>
    <row r="17" spans="1:12" s="18" customFormat="1" x14ac:dyDescent="0.35">
      <c r="A17" s="40" t="s">
        <v>76</v>
      </c>
      <c r="B17" s="10" t="s">
        <v>12</v>
      </c>
      <c r="C17" s="11">
        <v>20.266666000000001</v>
      </c>
      <c r="D17" s="11">
        <v>25.142856999999999</v>
      </c>
      <c r="E17" s="43">
        <v>19.16</v>
      </c>
      <c r="F17" s="13">
        <v>5.97</v>
      </c>
      <c r="G17" s="14">
        <v>19</v>
      </c>
      <c r="H17" s="56">
        <f t="shared" si="0"/>
        <v>34</v>
      </c>
      <c r="I17" s="15">
        <v>-5.9828569999999992</v>
      </c>
      <c r="J17" s="57">
        <f t="shared" si="1"/>
        <v>28</v>
      </c>
      <c r="K17" s="16">
        <v>-10.149999999999999</v>
      </c>
      <c r="L17" s="17"/>
    </row>
    <row r="18" spans="1:12" s="18" customFormat="1" x14ac:dyDescent="0.35">
      <c r="A18" s="40" t="s">
        <v>77</v>
      </c>
      <c r="B18" s="10" t="s">
        <v>18</v>
      </c>
      <c r="C18" s="11">
        <v>26.88</v>
      </c>
      <c r="D18" s="11">
        <v>28.8</v>
      </c>
      <c r="E18" s="43">
        <v>22.4</v>
      </c>
      <c r="F18" s="13">
        <v>5.13</v>
      </c>
      <c r="G18" s="14">
        <v>7</v>
      </c>
      <c r="H18" s="56">
        <f t="shared" si="0"/>
        <v>19</v>
      </c>
      <c r="I18" s="15">
        <v>-6.4000000000000021</v>
      </c>
      <c r="J18" s="57">
        <f t="shared" si="1"/>
        <v>32</v>
      </c>
      <c r="K18" s="16">
        <v>-6.91</v>
      </c>
      <c r="L18" s="17"/>
    </row>
    <row r="19" spans="1:12" s="18" customFormat="1" x14ac:dyDescent="0.35">
      <c r="A19" s="40" t="s">
        <v>78</v>
      </c>
      <c r="B19" s="10" t="s">
        <v>11</v>
      </c>
      <c r="C19" s="11">
        <v>23.3</v>
      </c>
      <c r="D19" s="11">
        <v>26.526315</v>
      </c>
      <c r="E19" s="43">
        <v>24.67</v>
      </c>
      <c r="F19" s="13">
        <v>6.38</v>
      </c>
      <c r="G19" s="14">
        <v>19</v>
      </c>
      <c r="H19" s="56">
        <f t="shared" si="0"/>
        <v>10</v>
      </c>
      <c r="I19" s="15">
        <v>-1.8563149999999986</v>
      </c>
      <c r="J19" s="57">
        <f t="shared" si="1"/>
        <v>11</v>
      </c>
      <c r="K19" s="16">
        <v>-4.639999999999997</v>
      </c>
      <c r="L19" s="17"/>
    </row>
    <row r="20" spans="1:12" s="18" customFormat="1" x14ac:dyDescent="0.35">
      <c r="A20" s="40" t="s">
        <v>79</v>
      </c>
      <c r="B20" s="10" t="s">
        <v>14</v>
      </c>
      <c r="C20" s="11">
        <v>32</v>
      </c>
      <c r="D20" s="11">
        <v>23.368421000000001</v>
      </c>
      <c r="E20" s="43">
        <v>23.7</v>
      </c>
      <c r="F20" s="13">
        <v>9.07</v>
      </c>
      <c r="G20" s="14">
        <v>8</v>
      </c>
      <c r="H20" s="56">
        <f t="shared" si="0"/>
        <v>14</v>
      </c>
      <c r="I20" s="15">
        <v>0.33157899999999785</v>
      </c>
      <c r="J20" s="57">
        <f t="shared" si="1"/>
        <v>4</v>
      </c>
      <c r="K20" s="16">
        <v>-5.6099999999999994</v>
      </c>
      <c r="L20" s="17"/>
    </row>
    <row r="21" spans="1:12" s="18" customFormat="1" x14ac:dyDescent="0.35">
      <c r="A21" s="40" t="s">
        <v>80</v>
      </c>
      <c r="B21" s="10" t="s">
        <v>15</v>
      </c>
      <c r="C21" s="11">
        <v>20</v>
      </c>
      <c r="D21" s="11">
        <v>28.88</v>
      </c>
      <c r="E21" s="43">
        <v>26.74</v>
      </c>
      <c r="F21" s="13">
        <v>7.49</v>
      </c>
      <c r="G21" s="14">
        <v>7</v>
      </c>
      <c r="H21" s="56">
        <f t="shared" si="0"/>
        <v>6</v>
      </c>
      <c r="I21" s="15">
        <v>-2.1400000000000006</v>
      </c>
      <c r="J21" s="57">
        <f t="shared" si="1"/>
        <v>14</v>
      </c>
      <c r="K21" s="16">
        <v>-2.5700000000000003</v>
      </c>
      <c r="L21" s="17"/>
    </row>
    <row r="22" spans="1:12" s="18" customFormat="1" x14ac:dyDescent="0.35">
      <c r="A22" s="40" t="s">
        <v>81</v>
      </c>
      <c r="B22" s="10" t="s">
        <v>17</v>
      </c>
      <c r="C22" s="11">
        <v>25.422222000000001</v>
      </c>
      <c r="D22" s="19">
        <v>32.299999999999997</v>
      </c>
      <c r="E22" s="43">
        <v>24.09</v>
      </c>
      <c r="F22" s="13">
        <v>8.52</v>
      </c>
      <c r="G22" s="14">
        <v>9</v>
      </c>
      <c r="H22" s="56">
        <f t="shared" si="0"/>
        <v>12</v>
      </c>
      <c r="I22" s="15">
        <v>-8.2099999999999973</v>
      </c>
      <c r="J22" s="57">
        <f t="shared" si="1"/>
        <v>35</v>
      </c>
      <c r="K22" s="16">
        <v>-5.2199999999999989</v>
      </c>
      <c r="L22" s="17"/>
    </row>
    <row r="23" spans="1:12" s="23" customFormat="1" x14ac:dyDescent="0.2">
      <c r="A23" s="40" t="s">
        <v>82</v>
      </c>
      <c r="B23" s="10" t="s">
        <v>16</v>
      </c>
      <c r="C23" s="11">
        <v>21.6</v>
      </c>
      <c r="D23" s="11">
        <v>30.026665999999999</v>
      </c>
      <c r="E23" s="24">
        <v>28</v>
      </c>
      <c r="F23" s="22">
        <v>11.2</v>
      </c>
      <c r="G23" s="14">
        <v>2</v>
      </c>
      <c r="H23" s="56">
        <f t="shared" si="0"/>
        <v>3</v>
      </c>
      <c r="I23" s="15">
        <v>-2.0266659999999987</v>
      </c>
      <c r="J23" s="57">
        <f t="shared" si="1"/>
        <v>12</v>
      </c>
      <c r="K23" s="16">
        <v>-1.3099999999999987</v>
      </c>
      <c r="L23" s="17"/>
    </row>
    <row r="24" spans="1:12" s="23" customFormat="1" ht="46.5" x14ac:dyDescent="0.2">
      <c r="A24" s="40" t="s">
        <v>83</v>
      </c>
      <c r="B24" s="10" t="s">
        <v>31</v>
      </c>
      <c r="C24" s="11">
        <v>23.011763999999999</v>
      </c>
      <c r="D24" s="11">
        <v>26.044443999999999</v>
      </c>
      <c r="E24" s="24">
        <v>20.28</v>
      </c>
      <c r="F24" s="22">
        <v>8.82</v>
      </c>
      <c r="G24" s="14">
        <v>20</v>
      </c>
      <c r="H24" s="56">
        <f t="shared" si="0"/>
        <v>31</v>
      </c>
      <c r="I24" s="15">
        <v>-5.7644439999999975</v>
      </c>
      <c r="J24" s="57">
        <f t="shared" si="1"/>
        <v>25</v>
      </c>
      <c r="K24" s="16">
        <v>-9.0299999999999976</v>
      </c>
      <c r="L24" s="17"/>
    </row>
    <row r="25" spans="1:12" s="23" customFormat="1" ht="25.5" customHeight="1" x14ac:dyDescent="0.2">
      <c r="A25" s="40" t="s">
        <v>84</v>
      </c>
      <c r="B25" s="10" t="s">
        <v>42</v>
      </c>
      <c r="C25" s="11">
        <v>17.920000000000002</v>
      </c>
      <c r="D25" s="11">
        <v>22.4</v>
      </c>
      <c r="E25" s="24">
        <v>22.4</v>
      </c>
      <c r="F25" s="22">
        <v>7.3</v>
      </c>
      <c r="G25" s="14">
        <v>5</v>
      </c>
      <c r="H25" s="56">
        <f t="shared" si="0"/>
        <v>19</v>
      </c>
      <c r="I25" s="15">
        <v>0</v>
      </c>
      <c r="J25" s="57">
        <f t="shared" si="1"/>
        <v>6</v>
      </c>
      <c r="K25" s="16">
        <v>-6.91</v>
      </c>
      <c r="L25" s="17"/>
    </row>
    <row r="26" spans="1:12" s="23" customFormat="1" x14ac:dyDescent="0.2">
      <c r="A26" s="40" t="s">
        <v>85</v>
      </c>
      <c r="B26" s="10" t="s">
        <v>43</v>
      </c>
      <c r="C26" s="11">
        <v>26.4</v>
      </c>
      <c r="D26" s="11">
        <v>29.476922999999999</v>
      </c>
      <c r="E26" s="24">
        <v>24</v>
      </c>
      <c r="F26" s="22">
        <v>3.47</v>
      </c>
      <c r="G26" s="14">
        <v>5</v>
      </c>
      <c r="H26" s="56">
        <f t="shared" si="0"/>
        <v>13</v>
      </c>
      <c r="I26" s="15">
        <v>-5.4769229999999993</v>
      </c>
      <c r="J26" s="57">
        <f t="shared" si="1"/>
        <v>24</v>
      </c>
      <c r="K26" s="16">
        <v>-5.3099999999999987</v>
      </c>
      <c r="L26" s="17"/>
    </row>
    <row r="27" spans="1:12" s="18" customFormat="1" x14ac:dyDescent="0.35">
      <c r="A27" s="40" t="s">
        <v>86</v>
      </c>
      <c r="B27" s="10" t="s">
        <v>41</v>
      </c>
      <c r="C27" s="11">
        <v>28.08</v>
      </c>
      <c r="D27" s="11">
        <v>31.466666</v>
      </c>
      <c r="E27" s="43">
        <v>26.67</v>
      </c>
      <c r="F27" s="13">
        <v>10.99</v>
      </c>
      <c r="G27" s="14">
        <v>18</v>
      </c>
      <c r="H27" s="56">
        <f t="shared" si="0"/>
        <v>7</v>
      </c>
      <c r="I27" s="15">
        <v>-4.7966659999999983</v>
      </c>
      <c r="J27" s="57">
        <f t="shared" si="1"/>
        <v>21</v>
      </c>
      <c r="K27" s="16">
        <v>-2.639999999999997</v>
      </c>
      <c r="L27" s="17"/>
    </row>
    <row r="28" spans="1:12" s="18" customFormat="1" x14ac:dyDescent="0.35">
      <c r="A28" s="40" t="s">
        <v>87</v>
      </c>
      <c r="B28" s="10" t="s">
        <v>39</v>
      </c>
      <c r="C28" s="11">
        <v>25.6</v>
      </c>
      <c r="D28" s="11">
        <v>25.653333</v>
      </c>
      <c r="E28" s="43">
        <v>20.9</v>
      </c>
      <c r="F28" s="13">
        <v>6.82</v>
      </c>
      <c r="G28" s="14">
        <v>32</v>
      </c>
      <c r="H28" s="56">
        <f t="shared" si="0"/>
        <v>26</v>
      </c>
      <c r="I28" s="15">
        <v>-4.7533330000000014</v>
      </c>
      <c r="J28" s="57">
        <f t="shared" si="1"/>
        <v>20</v>
      </c>
      <c r="K28" s="16">
        <v>-8.41</v>
      </c>
      <c r="L28" s="17"/>
    </row>
    <row r="29" spans="1:12" s="18" customFormat="1" x14ac:dyDescent="0.35">
      <c r="A29" s="40" t="s">
        <v>88</v>
      </c>
      <c r="B29" s="10" t="s">
        <v>44</v>
      </c>
      <c r="C29" s="11">
        <v>25.6</v>
      </c>
      <c r="D29" s="11">
        <v>36.444443999999997</v>
      </c>
      <c r="E29" s="43">
        <v>20.8</v>
      </c>
      <c r="F29" s="13">
        <v>5.31</v>
      </c>
      <c r="G29" s="14">
        <v>4</v>
      </c>
      <c r="H29" s="56">
        <f t="shared" si="0"/>
        <v>27</v>
      </c>
      <c r="I29" s="15">
        <v>-15.644443999999996</v>
      </c>
      <c r="J29" s="57">
        <f t="shared" si="1"/>
        <v>37</v>
      </c>
      <c r="K29" s="16">
        <v>-8.509999999999998</v>
      </c>
      <c r="L29" s="17"/>
    </row>
    <row r="30" spans="1:12" s="18" customFormat="1" x14ac:dyDescent="0.35">
      <c r="A30" s="40" t="s">
        <v>89</v>
      </c>
      <c r="B30" s="10" t="s">
        <v>40</v>
      </c>
      <c r="C30" s="11">
        <v>25.6</v>
      </c>
      <c r="D30" s="11">
        <v>29.6</v>
      </c>
      <c r="E30" s="43">
        <v>28.34</v>
      </c>
      <c r="F30" s="13">
        <v>14.78</v>
      </c>
      <c r="G30" s="14">
        <v>7</v>
      </c>
      <c r="H30" s="56">
        <f t="shared" si="0"/>
        <v>2</v>
      </c>
      <c r="I30" s="15">
        <v>-1.2600000000000016</v>
      </c>
      <c r="J30" s="57">
        <f t="shared" si="1"/>
        <v>9</v>
      </c>
      <c r="K30" s="16">
        <v>-0.96999999999999886</v>
      </c>
      <c r="L30" s="17"/>
    </row>
    <row r="31" spans="1:12" s="18" customFormat="1" ht="46.5" x14ac:dyDescent="0.35">
      <c r="A31" s="40" t="s">
        <v>90</v>
      </c>
      <c r="B31" s="10" t="s">
        <v>47</v>
      </c>
      <c r="C31" s="11">
        <v>22.755555000000001</v>
      </c>
      <c r="D31" s="11">
        <v>21.672726999999998</v>
      </c>
      <c r="E31" s="43">
        <v>20.55</v>
      </c>
      <c r="F31" s="13">
        <v>5.74</v>
      </c>
      <c r="G31" s="14">
        <v>13</v>
      </c>
      <c r="H31" s="56">
        <f t="shared" si="0"/>
        <v>29</v>
      </c>
      <c r="I31" s="15">
        <v>-1.1227269999999976</v>
      </c>
      <c r="J31" s="57">
        <f t="shared" si="1"/>
        <v>8</v>
      </c>
      <c r="K31" s="16">
        <v>-8.759999999999998</v>
      </c>
      <c r="L31" s="17"/>
    </row>
    <row r="32" spans="1:12" s="18" customFormat="1" x14ac:dyDescent="0.35">
      <c r="A32" s="40" t="s">
        <v>91</v>
      </c>
      <c r="B32" s="10" t="s">
        <v>48</v>
      </c>
      <c r="C32" s="11">
        <v>25.15</v>
      </c>
      <c r="D32" s="11">
        <v>28.4</v>
      </c>
      <c r="E32" s="43">
        <v>22.63</v>
      </c>
      <c r="F32" s="13">
        <v>5.28</v>
      </c>
      <c r="G32" s="14">
        <v>7</v>
      </c>
      <c r="H32" s="56">
        <f t="shared" si="0"/>
        <v>17</v>
      </c>
      <c r="I32" s="15">
        <v>-5.77</v>
      </c>
      <c r="J32" s="57">
        <f t="shared" si="1"/>
        <v>26</v>
      </c>
      <c r="K32" s="16">
        <v>-6.68</v>
      </c>
      <c r="L32" s="17"/>
    </row>
    <row r="33" spans="1:12" s="18" customFormat="1" x14ac:dyDescent="0.35">
      <c r="A33" s="40" t="s">
        <v>92</v>
      </c>
      <c r="B33" s="10" t="s">
        <v>45</v>
      </c>
      <c r="C33" s="11">
        <v>25.515789000000002</v>
      </c>
      <c r="D33" s="11">
        <v>29.485714000000002</v>
      </c>
      <c r="E33" s="43">
        <v>21.83</v>
      </c>
      <c r="F33" s="13">
        <v>6.78</v>
      </c>
      <c r="G33" s="14">
        <v>45</v>
      </c>
      <c r="H33" s="56">
        <f t="shared" si="0"/>
        <v>24</v>
      </c>
      <c r="I33" s="15">
        <v>-7.6557140000000032</v>
      </c>
      <c r="J33" s="57">
        <f t="shared" si="1"/>
        <v>34</v>
      </c>
      <c r="K33" s="16">
        <v>-7.48</v>
      </c>
      <c r="L33" s="17"/>
    </row>
    <row r="34" spans="1:12" s="18" customFormat="1" x14ac:dyDescent="0.35">
      <c r="A34" s="40" t="s">
        <v>93</v>
      </c>
      <c r="B34" s="10" t="s">
        <v>46</v>
      </c>
      <c r="C34" s="11">
        <v>24.533332999999999</v>
      </c>
      <c r="D34" s="11">
        <v>25.6</v>
      </c>
      <c r="E34" s="43">
        <v>20.190000000000001</v>
      </c>
      <c r="F34" s="13">
        <v>7.37</v>
      </c>
      <c r="G34" s="14">
        <v>17</v>
      </c>
      <c r="H34" s="56">
        <f t="shared" si="0"/>
        <v>32</v>
      </c>
      <c r="I34" s="15">
        <v>-5.41</v>
      </c>
      <c r="J34" s="57">
        <f t="shared" si="1"/>
        <v>23</v>
      </c>
      <c r="K34" s="16">
        <v>-9.1199999999999974</v>
      </c>
      <c r="L34" s="17"/>
    </row>
    <row r="35" spans="1:12" s="18" customFormat="1" x14ac:dyDescent="0.35">
      <c r="A35" s="40" t="s">
        <v>94</v>
      </c>
      <c r="B35" s="10" t="s">
        <v>62</v>
      </c>
      <c r="C35" s="11">
        <v>27.533332999999999</v>
      </c>
      <c r="D35" s="11">
        <v>28.141176000000002</v>
      </c>
      <c r="E35" s="43">
        <v>22.06</v>
      </c>
      <c r="F35" s="13">
        <v>6.95</v>
      </c>
      <c r="G35" s="14">
        <v>7</v>
      </c>
      <c r="H35" s="56">
        <f t="shared" si="0"/>
        <v>22</v>
      </c>
      <c r="I35" s="15">
        <v>-6.0811760000000028</v>
      </c>
      <c r="J35" s="57">
        <f t="shared" si="1"/>
        <v>29</v>
      </c>
      <c r="K35" s="16">
        <v>-7.25</v>
      </c>
      <c r="L35" s="17"/>
    </row>
    <row r="36" spans="1:12" s="18" customFormat="1" x14ac:dyDescent="0.35">
      <c r="A36" s="40" t="s">
        <v>95</v>
      </c>
      <c r="B36" s="10" t="s">
        <v>59</v>
      </c>
      <c r="C36" s="11">
        <v>20.984615000000002</v>
      </c>
      <c r="D36" s="11">
        <v>23.630769000000001</v>
      </c>
      <c r="E36" s="43">
        <v>19.420000000000002</v>
      </c>
      <c r="F36" s="13">
        <v>6.71</v>
      </c>
      <c r="G36" s="14">
        <v>25</v>
      </c>
      <c r="H36" s="56">
        <f t="shared" si="0"/>
        <v>33</v>
      </c>
      <c r="I36" s="15">
        <v>-4.2107689999999991</v>
      </c>
      <c r="J36" s="57">
        <f t="shared" si="1"/>
        <v>17</v>
      </c>
      <c r="K36" s="16">
        <v>-9.889999999999997</v>
      </c>
      <c r="L36" s="17"/>
    </row>
    <row r="37" spans="1:12" s="18" customFormat="1" x14ac:dyDescent="0.35">
      <c r="A37" s="40" t="s">
        <v>96</v>
      </c>
      <c r="B37" s="10" t="s">
        <v>60</v>
      </c>
      <c r="C37" s="11">
        <v>25.569230000000001</v>
      </c>
      <c r="D37" s="11">
        <v>24.728888000000001</v>
      </c>
      <c r="E37" s="43">
        <v>22.6</v>
      </c>
      <c r="F37" s="13">
        <v>10.050000000000001</v>
      </c>
      <c r="G37" s="14">
        <v>56</v>
      </c>
      <c r="H37" s="56">
        <f t="shared" si="0"/>
        <v>18</v>
      </c>
      <c r="I37" s="15">
        <v>-2.1288879999999999</v>
      </c>
      <c r="J37" s="57">
        <f t="shared" si="1"/>
        <v>13</v>
      </c>
      <c r="K37" s="16">
        <v>-6.7099999999999973</v>
      </c>
      <c r="L37" s="17"/>
    </row>
    <row r="38" spans="1:12" s="18" customFormat="1" x14ac:dyDescent="0.35">
      <c r="A38" s="40" t="s">
        <v>97</v>
      </c>
      <c r="B38" s="10" t="s">
        <v>61</v>
      </c>
      <c r="C38" s="11">
        <v>23.04</v>
      </c>
      <c r="D38" s="11">
        <v>26.4</v>
      </c>
      <c r="E38" s="43">
        <v>21.39</v>
      </c>
      <c r="F38" s="13">
        <v>9.67</v>
      </c>
      <c r="G38" s="14">
        <v>15</v>
      </c>
      <c r="H38" s="56">
        <f t="shared" si="0"/>
        <v>25</v>
      </c>
      <c r="I38" s="15">
        <v>-5.009999999999998</v>
      </c>
      <c r="J38" s="57">
        <f t="shared" si="1"/>
        <v>22</v>
      </c>
      <c r="K38" s="16">
        <v>-7.9199999999999982</v>
      </c>
      <c r="L38" s="17"/>
    </row>
    <row r="39" spans="1:12" s="18" customFormat="1" x14ac:dyDescent="0.35">
      <c r="A39" s="40" t="s">
        <v>98</v>
      </c>
      <c r="B39" s="10" t="s">
        <v>57</v>
      </c>
      <c r="C39" s="11">
        <v>27.066666000000001</v>
      </c>
      <c r="D39" s="11">
        <v>29.485714000000002</v>
      </c>
      <c r="E39" s="43">
        <v>23.2</v>
      </c>
      <c r="F39" s="13">
        <v>6.14</v>
      </c>
      <c r="G39" s="14">
        <v>4</v>
      </c>
      <c r="H39" s="56">
        <f t="shared" si="0"/>
        <v>16</v>
      </c>
      <c r="I39" s="15">
        <v>-6.2857140000000022</v>
      </c>
      <c r="J39" s="57">
        <f t="shared" si="1"/>
        <v>30</v>
      </c>
      <c r="K39" s="16">
        <v>-6.1099999999999994</v>
      </c>
      <c r="L39" s="17"/>
    </row>
    <row r="40" spans="1:12" s="18" customFormat="1" x14ac:dyDescent="0.35">
      <c r="A40" s="40" t="s">
        <v>99</v>
      </c>
      <c r="B40" s="10" t="s">
        <v>63</v>
      </c>
      <c r="C40" s="11">
        <v>21.933333000000001</v>
      </c>
      <c r="D40" s="11">
        <v>26.171427999999999</v>
      </c>
      <c r="E40" s="43">
        <v>26.4</v>
      </c>
      <c r="F40" s="13">
        <v>8.48</v>
      </c>
      <c r="G40" s="14">
        <v>21</v>
      </c>
      <c r="H40" s="56">
        <f t="shared" si="0"/>
        <v>9</v>
      </c>
      <c r="I40" s="15">
        <v>0.22857199999999978</v>
      </c>
      <c r="J40" s="57">
        <f t="shared" si="1"/>
        <v>5</v>
      </c>
      <c r="K40" s="16">
        <v>-2.91</v>
      </c>
      <c r="L40" s="17"/>
    </row>
    <row r="41" spans="1:12" s="18" customFormat="1" ht="24" thickBot="1" x14ac:dyDescent="0.4">
      <c r="A41" s="40" t="s">
        <v>100</v>
      </c>
      <c r="B41" s="10" t="s">
        <v>58</v>
      </c>
      <c r="C41" s="11">
        <v>23.384615</v>
      </c>
      <c r="D41" s="11">
        <v>23.127272000000001</v>
      </c>
      <c r="E41" s="43">
        <v>20.7</v>
      </c>
      <c r="F41" s="13">
        <v>11.23</v>
      </c>
      <c r="G41" s="14">
        <v>31</v>
      </c>
      <c r="H41" s="56">
        <f t="shared" si="0"/>
        <v>28</v>
      </c>
      <c r="I41" s="15">
        <v>-2.4272720000000021</v>
      </c>
      <c r="J41" s="57">
        <f t="shared" si="1"/>
        <v>15</v>
      </c>
      <c r="K41" s="16">
        <v>-8.61</v>
      </c>
      <c r="L41" s="17"/>
    </row>
    <row r="42" spans="1:12" s="18" customFormat="1" x14ac:dyDescent="0.2">
      <c r="A42" s="76" t="s">
        <v>6</v>
      </c>
      <c r="B42" s="77"/>
      <c r="C42" s="29">
        <f>SUM(C5:C41)</f>
        <v>926.14604699999984</v>
      </c>
      <c r="D42" s="29">
        <f t="shared" ref="D42:F42" si="2">SUM(D5:D41)</f>
        <v>998.34990800000003</v>
      </c>
      <c r="E42" s="29">
        <f t="shared" si="2"/>
        <v>854.11999999999989</v>
      </c>
      <c r="F42" s="29">
        <f t="shared" si="2"/>
        <v>298.51000000000005</v>
      </c>
      <c r="G42" s="45">
        <f>SUM(G5:G41)</f>
        <v>533</v>
      </c>
      <c r="H42" s="29"/>
      <c r="I42" s="30">
        <f>SUM(I5:I41)</f>
        <v>-144.22990800000002</v>
      </c>
      <c r="J42" s="31"/>
      <c r="K42" s="30">
        <f>SUM(K5:K41)</f>
        <v>-230.34999999999991</v>
      </c>
      <c r="L42" s="32"/>
    </row>
    <row r="43" spans="1:12" s="18" customFormat="1" ht="24" thickBot="1" x14ac:dyDescent="0.25">
      <c r="A43" s="74" t="s">
        <v>27</v>
      </c>
      <c r="B43" s="75"/>
      <c r="C43" s="33">
        <f>C42/37</f>
        <v>25.030974243243239</v>
      </c>
      <c r="D43" s="33">
        <f t="shared" ref="D43:F43" si="3">D42/37</f>
        <v>26.982429945945945</v>
      </c>
      <c r="E43" s="54">
        <f t="shared" si="3"/>
        <v>23.084324324324321</v>
      </c>
      <c r="F43" s="33">
        <f t="shared" si="3"/>
        <v>8.067837837837839</v>
      </c>
      <c r="G43" s="35"/>
      <c r="H43" s="35"/>
      <c r="I43" s="34">
        <f>I42/37</f>
        <v>-3.8981056216216223</v>
      </c>
      <c r="J43" s="36"/>
      <c r="K43" s="34">
        <f>K42/37</f>
        <v>-6.2256756756756735</v>
      </c>
      <c r="L43" s="37"/>
    </row>
    <row r="44" spans="1:12" s="18" customFormat="1" x14ac:dyDescent="0.2">
      <c r="A44" s="38"/>
      <c r="B44" s="38"/>
      <c r="C44" s="53"/>
      <c r="D44" s="53"/>
      <c r="E44" s="53"/>
      <c r="F44" s="53"/>
      <c r="G44" s="46"/>
      <c r="H44" s="46"/>
      <c r="I44" s="55"/>
      <c r="J44" s="46"/>
      <c r="K44" s="55"/>
      <c r="L44" s="46"/>
    </row>
    <row r="45" spans="1:12" s="18" customFormat="1" x14ac:dyDescent="0.2">
      <c r="A45" s="39"/>
      <c r="B45" s="51" t="s">
        <v>5</v>
      </c>
      <c r="E45" s="49"/>
      <c r="F45" s="49"/>
      <c r="J45" s="50"/>
      <c r="K45" s="50"/>
    </row>
    <row r="46" spans="1:12" s="18" customFormat="1" x14ac:dyDescent="0.2">
      <c r="A46" s="39"/>
      <c r="B46" s="39" t="s">
        <v>24</v>
      </c>
      <c r="E46" s="49"/>
      <c r="F46" s="49"/>
      <c r="J46" s="50"/>
      <c r="K46" s="50"/>
    </row>
    <row r="47" spans="1:12" s="18" customFormat="1" x14ac:dyDescent="0.2">
      <c r="A47" s="39"/>
      <c r="B47" s="39" t="s">
        <v>25</v>
      </c>
      <c r="E47" s="49"/>
      <c r="F47" s="49"/>
      <c r="J47" s="50"/>
      <c r="K47" s="50"/>
    </row>
    <row r="48" spans="1:12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  <row r="63" s="39" customFormat="1" x14ac:dyDescent="0.2"/>
    <row r="64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</sheetData>
  <mergeCells count="9">
    <mergeCell ref="A42:B42"/>
    <mergeCell ref="A43:B43"/>
    <mergeCell ref="B1:L1"/>
    <mergeCell ref="A2:L2"/>
    <mergeCell ref="A3:A4"/>
    <mergeCell ref="B3:B4"/>
    <mergeCell ref="C3:E3"/>
    <mergeCell ref="I3:J3"/>
    <mergeCell ref="L3:L4"/>
  </mergeCells>
  <printOptions horizontalCentered="1"/>
  <pageMargins left="0.56496062999999996" right="0.56496062999999996" top="0.40748031499999998" bottom="0.25" header="0.31496062992126" footer="0.31496062992126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view="pageBreakPreview" zoomScaleNormal="120" zoomScaleSheetLayoutView="100" workbookViewId="0">
      <selection activeCell="C13" sqref="C13"/>
    </sheetView>
  </sheetViews>
  <sheetFormatPr defaultRowHeight="23.25" x14ac:dyDescent="0.2"/>
  <cols>
    <col min="1" max="1" width="4.7109375" style="39" customWidth="1"/>
    <col min="2" max="2" width="26.7109375" style="44" customWidth="1"/>
    <col min="3" max="4" width="10.7109375" style="44" customWidth="1"/>
    <col min="5" max="5" width="13.7109375" style="44" customWidth="1"/>
    <col min="6" max="6" width="10.7109375" style="44" customWidth="1"/>
    <col min="7" max="7" width="10.7109375" style="39" customWidth="1"/>
    <col min="8" max="8" width="10.7109375" style="44" customWidth="1"/>
    <col min="9" max="9" width="14.42578125" style="44" customWidth="1"/>
    <col min="10" max="10" width="10.7109375" style="44" customWidth="1"/>
    <col min="11" max="11" width="13.7109375" style="44" bestFit="1" customWidth="1"/>
    <col min="12" max="12" width="10.7109375" style="44" customWidth="1"/>
    <col min="13" max="16384" width="9.140625" style="44"/>
  </cols>
  <sheetData>
    <row r="1" spans="1:12" s="18" customFormat="1" x14ac:dyDescent="0.2">
      <c r="B1" s="88" t="s">
        <v>35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s="46" customFormat="1" ht="27" customHeight="1" thickBot="1" x14ac:dyDescent="0.2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18" customFormat="1" x14ac:dyDescent="0.2">
      <c r="A3" s="72" t="s">
        <v>23</v>
      </c>
      <c r="B3" s="79" t="s">
        <v>0</v>
      </c>
      <c r="C3" s="81" t="s">
        <v>1</v>
      </c>
      <c r="D3" s="82"/>
      <c r="E3" s="83"/>
      <c r="F3" s="8" t="s">
        <v>21</v>
      </c>
      <c r="G3" s="26" t="s">
        <v>22</v>
      </c>
      <c r="H3" s="1" t="s">
        <v>4</v>
      </c>
      <c r="I3" s="84" t="s">
        <v>2</v>
      </c>
      <c r="J3" s="84"/>
      <c r="K3" s="9" t="s">
        <v>3</v>
      </c>
      <c r="L3" s="85" t="s">
        <v>5</v>
      </c>
    </row>
    <row r="4" spans="1:12" s="18" customFormat="1" x14ac:dyDescent="0.2">
      <c r="A4" s="73"/>
      <c r="B4" s="80"/>
      <c r="C4" s="6">
        <v>2557</v>
      </c>
      <c r="D4" s="7">
        <v>2558</v>
      </c>
      <c r="E4" s="27">
        <v>2559</v>
      </c>
      <c r="F4" s="3">
        <v>2559</v>
      </c>
      <c r="G4" s="28">
        <v>2559</v>
      </c>
      <c r="H4" s="2" t="s">
        <v>19</v>
      </c>
      <c r="I4" s="3" t="s">
        <v>20</v>
      </c>
      <c r="J4" s="4" t="s">
        <v>4</v>
      </c>
      <c r="K4" s="5">
        <v>34.99</v>
      </c>
      <c r="L4" s="86"/>
    </row>
    <row r="5" spans="1:12" s="23" customFormat="1" x14ac:dyDescent="0.35">
      <c r="A5" s="40" t="s">
        <v>64</v>
      </c>
      <c r="B5" s="10" t="s">
        <v>51</v>
      </c>
      <c r="C5" s="20">
        <v>35.384614999999997</v>
      </c>
      <c r="D5" s="11">
        <v>35.5</v>
      </c>
      <c r="E5" s="12">
        <v>28.86</v>
      </c>
      <c r="F5" s="13">
        <v>7.4</v>
      </c>
      <c r="G5" s="14">
        <v>7</v>
      </c>
      <c r="H5" s="56">
        <f>RANK(E5,E$5:E$41)</f>
        <v>28</v>
      </c>
      <c r="I5" s="15">
        <v>-6.6400000000000006</v>
      </c>
      <c r="J5" s="57">
        <f>RANK(I5,I$5:I$41)</f>
        <v>32</v>
      </c>
      <c r="K5" s="16">
        <v>-6.1300000000000026</v>
      </c>
      <c r="L5" s="17"/>
    </row>
    <row r="6" spans="1:12" s="23" customFormat="1" x14ac:dyDescent="0.35">
      <c r="A6" s="40" t="s">
        <v>65</v>
      </c>
      <c r="B6" s="10" t="s">
        <v>56</v>
      </c>
      <c r="C6" s="20">
        <v>30.08</v>
      </c>
      <c r="D6" s="11">
        <v>31.923075999999998</v>
      </c>
      <c r="E6" s="12">
        <v>28</v>
      </c>
      <c r="F6" s="13">
        <v>6.04</v>
      </c>
      <c r="G6" s="14">
        <v>9</v>
      </c>
      <c r="H6" s="56">
        <f t="shared" ref="H6:H41" si="0">RANK(E6,E$5:E$41)</f>
        <v>31</v>
      </c>
      <c r="I6" s="15">
        <v>-3.9230759999999982</v>
      </c>
      <c r="J6" s="57">
        <f t="shared" ref="J6:J41" si="1">RANK(I6,I$5:I$41)</f>
        <v>23</v>
      </c>
      <c r="K6" s="16">
        <v>-6.990000000000002</v>
      </c>
      <c r="L6" s="17"/>
    </row>
    <row r="7" spans="1:12" s="23" customFormat="1" x14ac:dyDescent="0.35">
      <c r="A7" s="40" t="s">
        <v>66</v>
      </c>
      <c r="B7" s="10" t="s">
        <v>49</v>
      </c>
      <c r="C7" s="20">
        <v>32</v>
      </c>
      <c r="D7" s="11">
        <v>29</v>
      </c>
      <c r="E7" s="12">
        <v>30.13</v>
      </c>
      <c r="F7" s="13">
        <v>5.63</v>
      </c>
      <c r="G7" s="14">
        <v>16</v>
      </c>
      <c r="H7" s="56">
        <f t="shared" si="0"/>
        <v>22</v>
      </c>
      <c r="I7" s="15">
        <v>1.129999999999999</v>
      </c>
      <c r="J7" s="57">
        <f t="shared" si="1"/>
        <v>4</v>
      </c>
      <c r="K7" s="16">
        <v>-4.860000000000003</v>
      </c>
      <c r="L7" s="17"/>
    </row>
    <row r="8" spans="1:12" s="23" customFormat="1" x14ac:dyDescent="0.35">
      <c r="A8" s="40" t="s">
        <v>67</v>
      </c>
      <c r="B8" s="10" t="s">
        <v>54</v>
      </c>
      <c r="C8" s="20">
        <v>34</v>
      </c>
      <c r="D8" s="11">
        <v>35.833333000000003</v>
      </c>
      <c r="E8" s="12">
        <v>30.92</v>
      </c>
      <c r="F8" s="13">
        <v>8.18</v>
      </c>
      <c r="G8" s="14">
        <v>24</v>
      </c>
      <c r="H8" s="56">
        <f t="shared" si="0"/>
        <v>13</v>
      </c>
      <c r="I8" s="15">
        <v>-4.9133330000000015</v>
      </c>
      <c r="J8" s="57">
        <f t="shared" si="1"/>
        <v>28</v>
      </c>
      <c r="K8" s="16">
        <v>-4.07</v>
      </c>
      <c r="L8" s="17"/>
    </row>
    <row r="9" spans="1:12" s="23" customFormat="1" x14ac:dyDescent="0.35">
      <c r="A9" s="40" t="s">
        <v>68</v>
      </c>
      <c r="B9" s="10" t="s">
        <v>50</v>
      </c>
      <c r="C9" s="20">
        <v>35.777777</v>
      </c>
      <c r="D9" s="11">
        <v>36.666665999999999</v>
      </c>
      <c r="E9" s="12">
        <v>32.630000000000003</v>
      </c>
      <c r="F9" s="13">
        <v>6.65</v>
      </c>
      <c r="G9" s="14">
        <v>19</v>
      </c>
      <c r="H9" s="56">
        <f t="shared" si="0"/>
        <v>8</v>
      </c>
      <c r="I9" s="15">
        <v>-4.0366659999999968</v>
      </c>
      <c r="J9" s="57">
        <f t="shared" si="1"/>
        <v>24</v>
      </c>
      <c r="K9" s="16">
        <v>-2.3599999999999994</v>
      </c>
      <c r="L9" s="17"/>
    </row>
    <row r="10" spans="1:12" s="23" customFormat="1" x14ac:dyDescent="0.35">
      <c r="A10" s="40" t="s">
        <v>69</v>
      </c>
      <c r="B10" s="10" t="s">
        <v>52</v>
      </c>
      <c r="C10" s="20">
        <v>36.333333000000003</v>
      </c>
      <c r="D10" s="11">
        <v>34.5</v>
      </c>
      <c r="E10" s="12">
        <v>30.4</v>
      </c>
      <c r="F10" s="13">
        <v>4.2699999999999996</v>
      </c>
      <c r="G10" s="14">
        <v>15</v>
      </c>
      <c r="H10" s="56">
        <f t="shared" si="0"/>
        <v>20</v>
      </c>
      <c r="I10" s="15">
        <v>-4.1000000000000014</v>
      </c>
      <c r="J10" s="57">
        <f t="shared" si="1"/>
        <v>25</v>
      </c>
      <c r="K10" s="16">
        <v>-4.5900000000000034</v>
      </c>
      <c r="L10" s="17"/>
    </row>
    <row r="11" spans="1:12" s="23" customFormat="1" ht="22.5" customHeight="1" x14ac:dyDescent="0.35">
      <c r="A11" s="40" t="s">
        <v>70</v>
      </c>
      <c r="B11" s="10" t="s">
        <v>53</v>
      </c>
      <c r="C11" s="20">
        <v>33.571427999999997</v>
      </c>
      <c r="D11" s="11">
        <v>32</v>
      </c>
      <c r="E11" s="12">
        <v>27.6</v>
      </c>
      <c r="F11" s="13">
        <v>10.31</v>
      </c>
      <c r="G11" s="14">
        <v>5</v>
      </c>
      <c r="H11" s="56">
        <f t="shared" si="0"/>
        <v>34</v>
      </c>
      <c r="I11" s="15">
        <v>-4.3999999999999986</v>
      </c>
      <c r="J11" s="57">
        <f t="shared" si="1"/>
        <v>26</v>
      </c>
      <c r="K11" s="16">
        <v>-7.3900000000000006</v>
      </c>
      <c r="L11" s="17"/>
    </row>
    <row r="12" spans="1:12" s="23" customFormat="1" x14ac:dyDescent="0.35">
      <c r="A12" s="40" t="s">
        <v>71</v>
      </c>
      <c r="B12" s="52" t="s">
        <v>55</v>
      </c>
      <c r="C12" s="20">
        <v>37.25</v>
      </c>
      <c r="D12" s="25">
        <v>41</v>
      </c>
      <c r="E12" s="12">
        <v>34</v>
      </c>
      <c r="F12" s="13">
        <v>9.43</v>
      </c>
      <c r="G12" s="14">
        <v>8</v>
      </c>
      <c r="H12" s="56">
        <f t="shared" si="0"/>
        <v>4</v>
      </c>
      <c r="I12" s="15">
        <v>-7</v>
      </c>
      <c r="J12" s="57">
        <f t="shared" si="1"/>
        <v>35</v>
      </c>
      <c r="K12" s="16">
        <v>-0.99000000000000199</v>
      </c>
      <c r="L12" s="17"/>
    </row>
    <row r="13" spans="1:12" s="23" customFormat="1" x14ac:dyDescent="0.2">
      <c r="A13" s="40" t="s">
        <v>72</v>
      </c>
      <c r="B13" s="10" t="s">
        <v>9</v>
      </c>
      <c r="C13" s="20">
        <v>34.4</v>
      </c>
      <c r="D13" s="11">
        <v>33.272727000000003</v>
      </c>
      <c r="E13" s="24">
        <v>34</v>
      </c>
      <c r="F13" s="22">
        <v>8.49</v>
      </c>
      <c r="G13" s="14">
        <v>6</v>
      </c>
      <c r="H13" s="56">
        <f t="shared" si="0"/>
        <v>4</v>
      </c>
      <c r="I13" s="15">
        <v>0.72727299999999673</v>
      </c>
      <c r="J13" s="57">
        <f t="shared" si="1"/>
        <v>7</v>
      </c>
      <c r="K13" s="16">
        <v>-0.99000000000000199</v>
      </c>
      <c r="L13" s="17"/>
    </row>
    <row r="14" spans="1:12" s="23" customFormat="1" x14ac:dyDescent="0.2">
      <c r="A14" s="40" t="s">
        <v>73</v>
      </c>
      <c r="B14" s="10" t="s">
        <v>10</v>
      </c>
      <c r="C14" s="20">
        <v>30.285713999999999</v>
      </c>
      <c r="D14" s="11">
        <v>38.666665999999999</v>
      </c>
      <c r="E14" s="24">
        <v>31.83</v>
      </c>
      <c r="F14" s="22">
        <v>4.6500000000000004</v>
      </c>
      <c r="G14" s="14">
        <v>12</v>
      </c>
      <c r="H14" s="56">
        <f t="shared" si="0"/>
        <v>12</v>
      </c>
      <c r="I14" s="15">
        <v>-6.836666000000001</v>
      </c>
      <c r="J14" s="57">
        <f t="shared" si="1"/>
        <v>34</v>
      </c>
      <c r="K14" s="16">
        <v>-3.1600000000000037</v>
      </c>
      <c r="L14" s="17"/>
    </row>
    <row r="15" spans="1:12" s="23" customFormat="1" x14ac:dyDescent="0.2">
      <c r="A15" s="40" t="s">
        <v>74</v>
      </c>
      <c r="B15" s="10" t="s">
        <v>8</v>
      </c>
      <c r="C15" s="20">
        <v>30</v>
      </c>
      <c r="D15" s="25">
        <v>29.384615</v>
      </c>
      <c r="E15" s="24">
        <v>28.86</v>
      </c>
      <c r="F15" s="22">
        <v>2.36</v>
      </c>
      <c r="G15" s="14">
        <v>7</v>
      </c>
      <c r="H15" s="56">
        <f t="shared" si="0"/>
        <v>28</v>
      </c>
      <c r="I15" s="15">
        <v>-0.52461500000000072</v>
      </c>
      <c r="J15" s="57">
        <f t="shared" si="1"/>
        <v>12</v>
      </c>
      <c r="K15" s="16">
        <v>-6.1300000000000026</v>
      </c>
      <c r="L15" s="17"/>
    </row>
    <row r="16" spans="1:12" s="23" customFormat="1" x14ac:dyDescent="0.2">
      <c r="A16" s="40" t="s">
        <v>75</v>
      </c>
      <c r="B16" s="10" t="s">
        <v>13</v>
      </c>
      <c r="C16" s="20">
        <v>26</v>
      </c>
      <c r="D16" s="11">
        <v>32.666665999999999</v>
      </c>
      <c r="E16" s="24">
        <v>28</v>
      </c>
      <c r="F16" s="22">
        <v>2</v>
      </c>
      <c r="G16" s="14">
        <v>2</v>
      </c>
      <c r="H16" s="56">
        <f t="shared" si="0"/>
        <v>31</v>
      </c>
      <c r="I16" s="15">
        <v>-4.6666659999999993</v>
      </c>
      <c r="J16" s="57">
        <f t="shared" si="1"/>
        <v>27</v>
      </c>
      <c r="K16" s="16">
        <v>-6.990000000000002</v>
      </c>
      <c r="L16" s="17"/>
    </row>
    <row r="17" spans="1:12" s="18" customFormat="1" x14ac:dyDescent="0.35">
      <c r="A17" s="40" t="s">
        <v>76</v>
      </c>
      <c r="B17" s="10" t="s">
        <v>12</v>
      </c>
      <c r="C17" s="20">
        <v>29.333333</v>
      </c>
      <c r="D17" s="11">
        <v>35.571427999999997</v>
      </c>
      <c r="E17" s="12">
        <v>30.42</v>
      </c>
      <c r="F17" s="13">
        <v>5.57</v>
      </c>
      <c r="G17" s="14">
        <v>19</v>
      </c>
      <c r="H17" s="56">
        <f t="shared" si="0"/>
        <v>19</v>
      </c>
      <c r="I17" s="15">
        <v>-5.1514279999999957</v>
      </c>
      <c r="J17" s="57">
        <f t="shared" si="1"/>
        <v>29</v>
      </c>
      <c r="K17" s="16">
        <v>-4.57</v>
      </c>
      <c r="L17" s="17"/>
    </row>
    <row r="18" spans="1:12" s="18" customFormat="1" x14ac:dyDescent="0.35">
      <c r="A18" s="40" t="s">
        <v>77</v>
      </c>
      <c r="B18" s="10" t="s">
        <v>18</v>
      </c>
      <c r="C18" s="20">
        <v>36.4</v>
      </c>
      <c r="D18" s="11">
        <v>30.333333</v>
      </c>
      <c r="E18" s="12">
        <v>28</v>
      </c>
      <c r="F18" s="13">
        <v>2.62</v>
      </c>
      <c r="G18" s="14">
        <v>7</v>
      </c>
      <c r="H18" s="56">
        <f t="shared" si="0"/>
        <v>31</v>
      </c>
      <c r="I18" s="15">
        <v>-2.3333329999999997</v>
      </c>
      <c r="J18" s="57">
        <f t="shared" si="1"/>
        <v>16</v>
      </c>
      <c r="K18" s="16">
        <v>-6.990000000000002</v>
      </c>
      <c r="L18" s="17"/>
    </row>
    <row r="19" spans="1:12" s="18" customFormat="1" x14ac:dyDescent="0.35">
      <c r="A19" s="40" t="s">
        <v>78</v>
      </c>
      <c r="B19" s="10" t="s">
        <v>11</v>
      </c>
      <c r="C19" s="20">
        <v>29.75</v>
      </c>
      <c r="D19" s="11">
        <v>34.210526000000002</v>
      </c>
      <c r="E19" s="12">
        <v>33.47</v>
      </c>
      <c r="F19" s="13">
        <v>8.1</v>
      </c>
      <c r="G19" s="14">
        <v>19</v>
      </c>
      <c r="H19" s="56">
        <f t="shared" si="0"/>
        <v>6</v>
      </c>
      <c r="I19" s="15">
        <v>-0.74052600000000268</v>
      </c>
      <c r="J19" s="57">
        <f t="shared" si="1"/>
        <v>13</v>
      </c>
      <c r="K19" s="16">
        <v>-1.5200000000000031</v>
      </c>
      <c r="L19" s="17"/>
    </row>
    <row r="20" spans="1:12" s="18" customFormat="1" x14ac:dyDescent="0.35">
      <c r="A20" s="40" t="s">
        <v>79</v>
      </c>
      <c r="B20" s="10" t="s">
        <v>14</v>
      </c>
      <c r="C20" s="20">
        <v>34</v>
      </c>
      <c r="D20" s="11">
        <v>28.105263000000001</v>
      </c>
      <c r="E20" s="12">
        <v>30.75</v>
      </c>
      <c r="F20" s="13">
        <v>7.14</v>
      </c>
      <c r="G20" s="14">
        <v>8</v>
      </c>
      <c r="H20" s="56">
        <f t="shared" si="0"/>
        <v>16</v>
      </c>
      <c r="I20" s="15">
        <v>2.6447369999999992</v>
      </c>
      <c r="J20" s="57">
        <f t="shared" si="1"/>
        <v>2</v>
      </c>
      <c r="K20" s="16">
        <v>-4.240000000000002</v>
      </c>
      <c r="L20" s="17"/>
    </row>
    <row r="21" spans="1:12" s="18" customFormat="1" x14ac:dyDescent="0.35">
      <c r="A21" s="40" t="s">
        <v>80</v>
      </c>
      <c r="B21" s="10" t="s">
        <v>15</v>
      </c>
      <c r="C21" s="20">
        <v>30.5</v>
      </c>
      <c r="D21" s="11">
        <v>32.4</v>
      </c>
      <c r="E21" s="12">
        <v>32.29</v>
      </c>
      <c r="F21" s="13">
        <v>4.71</v>
      </c>
      <c r="G21" s="14">
        <v>7</v>
      </c>
      <c r="H21" s="56">
        <f t="shared" si="0"/>
        <v>11</v>
      </c>
      <c r="I21" s="15">
        <v>-0.10999999999999943</v>
      </c>
      <c r="J21" s="57">
        <f t="shared" si="1"/>
        <v>11</v>
      </c>
      <c r="K21" s="16">
        <v>-2.7000000000000028</v>
      </c>
      <c r="L21" s="17"/>
    </row>
    <row r="22" spans="1:12" s="18" customFormat="1" x14ac:dyDescent="0.35">
      <c r="A22" s="40" t="s">
        <v>81</v>
      </c>
      <c r="B22" s="10" t="s">
        <v>17</v>
      </c>
      <c r="C22" s="20">
        <v>36.222222000000002</v>
      </c>
      <c r="D22" s="25">
        <v>36.5</v>
      </c>
      <c r="E22" s="12">
        <v>29.78</v>
      </c>
      <c r="F22" s="13">
        <v>8.19</v>
      </c>
      <c r="G22" s="14">
        <v>9</v>
      </c>
      <c r="H22" s="56">
        <f t="shared" si="0"/>
        <v>25</v>
      </c>
      <c r="I22" s="15">
        <v>-6.7199999999999989</v>
      </c>
      <c r="J22" s="57">
        <f t="shared" si="1"/>
        <v>33</v>
      </c>
      <c r="K22" s="16">
        <v>-5.2100000000000009</v>
      </c>
      <c r="L22" s="17"/>
    </row>
    <row r="23" spans="1:12" s="23" customFormat="1" x14ac:dyDescent="0.2">
      <c r="A23" s="40" t="s">
        <v>82</v>
      </c>
      <c r="B23" s="10" t="s">
        <v>16</v>
      </c>
      <c r="C23" s="20">
        <v>21.333333</v>
      </c>
      <c r="D23" s="11">
        <v>35.333333000000003</v>
      </c>
      <c r="E23" s="24">
        <v>41</v>
      </c>
      <c r="F23" s="22">
        <v>1</v>
      </c>
      <c r="G23" s="14">
        <v>2</v>
      </c>
      <c r="H23" s="56">
        <f t="shared" si="0"/>
        <v>1</v>
      </c>
      <c r="I23" s="15">
        <v>5.6666669999999968</v>
      </c>
      <c r="J23" s="57">
        <f t="shared" si="1"/>
        <v>1</v>
      </c>
      <c r="K23" s="16">
        <v>6.009999999999998</v>
      </c>
      <c r="L23" s="17" t="s">
        <v>101</v>
      </c>
    </row>
    <row r="24" spans="1:12" s="23" customFormat="1" ht="46.5" x14ac:dyDescent="0.2">
      <c r="A24" s="40" t="s">
        <v>83</v>
      </c>
      <c r="B24" s="10" t="s">
        <v>31</v>
      </c>
      <c r="C24" s="20">
        <v>31.111111000000001</v>
      </c>
      <c r="D24" s="11">
        <v>29.888888000000001</v>
      </c>
      <c r="E24" s="24">
        <v>30.9</v>
      </c>
      <c r="F24" s="22">
        <v>4.17</v>
      </c>
      <c r="G24" s="14">
        <v>20</v>
      </c>
      <c r="H24" s="56">
        <f t="shared" si="0"/>
        <v>14</v>
      </c>
      <c r="I24" s="15">
        <v>1.0111119999999971</v>
      </c>
      <c r="J24" s="57">
        <f t="shared" si="1"/>
        <v>5</v>
      </c>
      <c r="K24" s="16">
        <v>-4.0900000000000034</v>
      </c>
      <c r="L24" s="17"/>
    </row>
    <row r="25" spans="1:12" s="23" customFormat="1" ht="28.5" customHeight="1" x14ac:dyDescent="0.2">
      <c r="A25" s="40" t="s">
        <v>84</v>
      </c>
      <c r="B25" s="10" t="s">
        <v>42</v>
      </c>
      <c r="C25" s="20">
        <v>35.200000000000003</v>
      </c>
      <c r="D25" s="11">
        <v>30</v>
      </c>
      <c r="E25" s="24">
        <v>30.8</v>
      </c>
      <c r="F25" s="22">
        <v>9.43</v>
      </c>
      <c r="G25" s="14">
        <v>5</v>
      </c>
      <c r="H25" s="56">
        <f t="shared" si="0"/>
        <v>15</v>
      </c>
      <c r="I25" s="15">
        <v>0.80000000000000071</v>
      </c>
      <c r="J25" s="57">
        <f t="shared" si="1"/>
        <v>6</v>
      </c>
      <c r="K25" s="16">
        <v>-4.1900000000000013</v>
      </c>
      <c r="L25" s="17"/>
    </row>
    <row r="26" spans="1:12" s="23" customFormat="1" x14ac:dyDescent="0.2">
      <c r="A26" s="40" t="s">
        <v>85</v>
      </c>
      <c r="B26" s="10" t="s">
        <v>43</v>
      </c>
      <c r="C26" s="20">
        <v>33.636363000000003</v>
      </c>
      <c r="D26" s="11">
        <v>36.153846000000001</v>
      </c>
      <c r="E26" s="24">
        <v>32.4</v>
      </c>
      <c r="F26" s="22">
        <v>6.97</v>
      </c>
      <c r="G26" s="14">
        <v>5</v>
      </c>
      <c r="H26" s="56">
        <f t="shared" si="0"/>
        <v>10</v>
      </c>
      <c r="I26" s="15">
        <v>-3.7538460000000029</v>
      </c>
      <c r="J26" s="57">
        <f t="shared" si="1"/>
        <v>22</v>
      </c>
      <c r="K26" s="16">
        <v>-2.5900000000000034</v>
      </c>
      <c r="L26" s="17"/>
    </row>
    <row r="27" spans="1:12" s="18" customFormat="1" x14ac:dyDescent="0.35">
      <c r="A27" s="40" t="s">
        <v>86</v>
      </c>
      <c r="B27" s="10" t="s">
        <v>41</v>
      </c>
      <c r="C27" s="20">
        <v>34.1</v>
      </c>
      <c r="D27" s="11">
        <v>33.777777</v>
      </c>
      <c r="E27" s="12">
        <v>34.44</v>
      </c>
      <c r="F27" s="13">
        <v>6.38</v>
      </c>
      <c r="G27" s="14">
        <v>18</v>
      </c>
      <c r="H27" s="56">
        <f t="shared" si="0"/>
        <v>3</v>
      </c>
      <c r="I27" s="15">
        <v>0.66222299999999734</v>
      </c>
      <c r="J27" s="57">
        <f t="shared" si="1"/>
        <v>8</v>
      </c>
      <c r="K27" s="16">
        <v>-0.55000000000000426</v>
      </c>
      <c r="L27" s="17"/>
    </row>
    <row r="28" spans="1:12" s="18" customFormat="1" x14ac:dyDescent="0.35">
      <c r="A28" s="40" t="s">
        <v>87</v>
      </c>
      <c r="B28" s="10" t="s">
        <v>39</v>
      </c>
      <c r="C28" s="20">
        <v>33.066665999999998</v>
      </c>
      <c r="D28" s="11">
        <v>31.933333000000001</v>
      </c>
      <c r="E28" s="12">
        <v>30.38</v>
      </c>
      <c r="F28" s="13">
        <v>7.24</v>
      </c>
      <c r="G28" s="14">
        <v>32</v>
      </c>
      <c r="H28" s="56">
        <f t="shared" si="0"/>
        <v>21</v>
      </c>
      <c r="I28" s="15">
        <v>-1.5533330000000021</v>
      </c>
      <c r="J28" s="57">
        <f t="shared" si="1"/>
        <v>15</v>
      </c>
      <c r="K28" s="16">
        <v>-4.610000000000003</v>
      </c>
      <c r="L28" s="17"/>
    </row>
    <row r="29" spans="1:12" s="18" customFormat="1" x14ac:dyDescent="0.35">
      <c r="A29" s="40" t="s">
        <v>88</v>
      </c>
      <c r="B29" s="10" t="s">
        <v>44</v>
      </c>
      <c r="C29" s="20">
        <v>30.8</v>
      </c>
      <c r="D29" s="11">
        <v>37.777777</v>
      </c>
      <c r="E29" s="12">
        <v>30.5</v>
      </c>
      <c r="F29" s="13">
        <v>4.97</v>
      </c>
      <c r="G29" s="14">
        <v>4</v>
      </c>
      <c r="H29" s="56">
        <f t="shared" si="0"/>
        <v>17</v>
      </c>
      <c r="I29" s="15">
        <v>-7.2777770000000004</v>
      </c>
      <c r="J29" s="57">
        <f t="shared" si="1"/>
        <v>36</v>
      </c>
      <c r="K29" s="16">
        <v>-4.490000000000002</v>
      </c>
      <c r="L29" s="17"/>
    </row>
    <row r="30" spans="1:12" s="18" customFormat="1" x14ac:dyDescent="0.35">
      <c r="A30" s="40" t="s">
        <v>89</v>
      </c>
      <c r="B30" s="10" t="s">
        <v>40</v>
      </c>
      <c r="C30" s="20">
        <v>37.333333000000003</v>
      </c>
      <c r="D30" s="11">
        <v>37.538460999999998</v>
      </c>
      <c r="E30" s="12">
        <v>38.86</v>
      </c>
      <c r="F30" s="13">
        <v>5.74</v>
      </c>
      <c r="G30" s="14">
        <v>7</v>
      </c>
      <c r="H30" s="56">
        <f t="shared" si="0"/>
        <v>2</v>
      </c>
      <c r="I30" s="15">
        <v>1.3215390000000014</v>
      </c>
      <c r="J30" s="57">
        <f t="shared" si="1"/>
        <v>3</v>
      </c>
      <c r="K30" s="16">
        <v>3.8699999999999974</v>
      </c>
      <c r="L30" s="17" t="s">
        <v>101</v>
      </c>
    </row>
    <row r="31" spans="1:12" s="18" customFormat="1" ht="46.5" x14ac:dyDescent="0.35">
      <c r="A31" s="40" t="s">
        <v>90</v>
      </c>
      <c r="B31" s="10" t="s">
        <v>47</v>
      </c>
      <c r="C31" s="20">
        <v>32.444443999999997</v>
      </c>
      <c r="D31" s="11">
        <v>32.363636</v>
      </c>
      <c r="E31" s="12">
        <v>26.46</v>
      </c>
      <c r="F31" s="13">
        <v>6.33</v>
      </c>
      <c r="G31" s="14">
        <v>13</v>
      </c>
      <c r="H31" s="56">
        <f t="shared" si="0"/>
        <v>37</v>
      </c>
      <c r="I31" s="15">
        <v>-5.9036359999999988</v>
      </c>
      <c r="J31" s="57">
        <f t="shared" si="1"/>
        <v>30</v>
      </c>
      <c r="K31" s="16">
        <v>-8.5300000000000011</v>
      </c>
      <c r="L31" s="17"/>
    </row>
    <row r="32" spans="1:12" s="18" customFormat="1" x14ac:dyDescent="0.35">
      <c r="A32" s="40" t="s">
        <v>91</v>
      </c>
      <c r="B32" s="10" t="s">
        <v>48</v>
      </c>
      <c r="C32" s="20">
        <v>35.375</v>
      </c>
      <c r="D32" s="11">
        <v>37.200000000000003</v>
      </c>
      <c r="E32" s="12">
        <v>27.43</v>
      </c>
      <c r="F32" s="13">
        <v>2.06</v>
      </c>
      <c r="G32" s="14">
        <v>7</v>
      </c>
      <c r="H32" s="56">
        <f t="shared" si="0"/>
        <v>35</v>
      </c>
      <c r="I32" s="15">
        <v>-9.7700000000000031</v>
      </c>
      <c r="J32" s="57">
        <f t="shared" si="1"/>
        <v>37</v>
      </c>
      <c r="K32" s="16">
        <v>-7.5600000000000023</v>
      </c>
      <c r="L32" s="17"/>
    </row>
    <row r="33" spans="1:12" s="18" customFormat="1" x14ac:dyDescent="0.35">
      <c r="A33" s="40" t="s">
        <v>92</v>
      </c>
      <c r="B33" s="10" t="s">
        <v>45</v>
      </c>
      <c r="C33" s="20">
        <v>41.526314999999997</v>
      </c>
      <c r="D33" s="25">
        <v>35.200000000000003</v>
      </c>
      <c r="E33" s="12">
        <v>32.44</v>
      </c>
      <c r="F33" s="13">
        <v>8.17</v>
      </c>
      <c r="G33" s="14">
        <v>45</v>
      </c>
      <c r="H33" s="56">
        <f t="shared" si="0"/>
        <v>9</v>
      </c>
      <c r="I33" s="15">
        <v>-2.7600000000000051</v>
      </c>
      <c r="J33" s="57">
        <f t="shared" si="1"/>
        <v>18</v>
      </c>
      <c r="K33" s="16">
        <v>-2.5500000000000043</v>
      </c>
      <c r="L33" s="17"/>
    </row>
    <row r="34" spans="1:12" s="18" customFormat="1" x14ac:dyDescent="0.35">
      <c r="A34" s="40" t="s">
        <v>93</v>
      </c>
      <c r="B34" s="10" t="s">
        <v>46</v>
      </c>
      <c r="C34" s="20">
        <v>35</v>
      </c>
      <c r="D34" s="11">
        <v>36.1</v>
      </c>
      <c r="E34" s="12">
        <v>29.65</v>
      </c>
      <c r="F34" s="13">
        <v>7.83</v>
      </c>
      <c r="G34" s="14">
        <v>17</v>
      </c>
      <c r="H34" s="56">
        <f t="shared" si="0"/>
        <v>26</v>
      </c>
      <c r="I34" s="15">
        <v>-6.4500000000000028</v>
      </c>
      <c r="J34" s="57">
        <f t="shared" si="1"/>
        <v>31</v>
      </c>
      <c r="K34" s="16">
        <v>-5.3400000000000034</v>
      </c>
      <c r="L34" s="17"/>
    </row>
    <row r="35" spans="1:12" s="18" customFormat="1" x14ac:dyDescent="0.35">
      <c r="A35" s="40" t="s">
        <v>94</v>
      </c>
      <c r="B35" s="10" t="s">
        <v>62</v>
      </c>
      <c r="C35" s="20">
        <v>36.5</v>
      </c>
      <c r="D35" s="11">
        <v>33.529411000000003</v>
      </c>
      <c r="E35" s="12">
        <v>30</v>
      </c>
      <c r="F35" s="13">
        <v>5.13</v>
      </c>
      <c r="G35" s="14">
        <v>7</v>
      </c>
      <c r="H35" s="56">
        <f t="shared" si="0"/>
        <v>24</v>
      </c>
      <c r="I35" s="15">
        <v>-3.5294110000000032</v>
      </c>
      <c r="J35" s="57">
        <f t="shared" si="1"/>
        <v>21</v>
      </c>
      <c r="K35" s="16">
        <v>-4.990000000000002</v>
      </c>
      <c r="L35" s="17"/>
    </row>
    <row r="36" spans="1:12" s="18" customFormat="1" x14ac:dyDescent="0.35">
      <c r="A36" s="40" t="s">
        <v>95</v>
      </c>
      <c r="B36" s="10" t="s">
        <v>59</v>
      </c>
      <c r="C36" s="20">
        <v>30.76923</v>
      </c>
      <c r="D36" s="11">
        <v>32.615383999999999</v>
      </c>
      <c r="E36" s="12">
        <v>29.28</v>
      </c>
      <c r="F36" s="13">
        <v>8.65</v>
      </c>
      <c r="G36" s="14">
        <v>25</v>
      </c>
      <c r="H36" s="56">
        <f t="shared" si="0"/>
        <v>27</v>
      </c>
      <c r="I36" s="15">
        <v>-3.3353839999999977</v>
      </c>
      <c r="J36" s="57">
        <f t="shared" si="1"/>
        <v>19</v>
      </c>
      <c r="K36" s="16">
        <v>-5.7100000000000009</v>
      </c>
      <c r="L36" s="17"/>
    </row>
    <row r="37" spans="1:12" s="18" customFormat="1" x14ac:dyDescent="0.35">
      <c r="A37" s="40" t="s">
        <v>96</v>
      </c>
      <c r="B37" s="10" t="s">
        <v>60</v>
      </c>
      <c r="C37" s="20">
        <v>32.461537999999997</v>
      </c>
      <c r="D37" s="11">
        <v>32.177776999999999</v>
      </c>
      <c r="E37" s="12">
        <v>28.75</v>
      </c>
      <c r="F37" s="13">
        <v>8.11</v>
      </c>
      <c r="G37" s="14">
        <v>56</v>
      </c>
      <c r="H37" s="56">
        <f t="shared" si="0"/>
        <v>30</v>
      </c>
      <c r="I37" s="15">
        <v>-3.427776999999999</v>
      </c>
      <c r="J37" s="57">
        <f t="shared" si="1"/>
        <v>20</v>
      </c>
      <c r="K37" s="16">
        <v>-6.240000000000002</v>
      </c>
      <c r="L37" s="17"/>
    </row>
    <row r="38" spans="1:12" s="18" customFormat="1" x14ac:dyDescent="0.35">
      <c r="A38" s="40" t="s">
        <v>97</v>
      </c>
      <c r="B38" s="10" t="s">
        <v>61</v>
      </c>
      <c r="C38" s="20">
        <v>39.799999999999997</v>
      </c>
      <c r="D38" s="11">
        <v>32.571427999999997</v>
      </c>
      <c r="E38" s="12">
        <v>30.13</v>
      </c>
      <c r="F38" s="13">
        <v>6.55</v>
      </c>
      <c r="G38" s="14">
        <v>15</v>
      </c>
      <c r="H38" s="56">
        <f t="shared" si="0"/>
        <v>22</v>
      </c>
      <c r="I38" s="15">
        <v>-2.4414279999999984</v>
      </c>
      <c r="J38" s="57">
        <f t="shared" si="1"/>
        <v>17</v>
      </c>
      <c r="K38" s="16">
        <v>-4.860000000000003</v>
      </c>
      <c r="L38" s="17"/>
    </row>
    <row r="39" spans="1:12" s="18" customFormat="1" x14ac:dyDescent="0.35">
      <c r="A39" s="40" t="s">
        <v>98</v>
      </c>
      <c r="B39" s="10" t="s">
        <v>57</v>
      </c>
      <c r="C39" s="20">
        <v>40.666665999999999</v>
      </c>
      <c r="D39" s="11">
        <v>30.285713999999999</v>
      </c>
      <c r="E39" s="12">
        <v>30.5</v>
      </c>
      <c r="F39" s="13">
        <v>4.97</v>
      </c>
      <c r="G39" s="14">
        <v>4</v>
      </c>
      <c r="H39" s="56">
        <f t="shared" si="0"/>
        <v>17</v>
      </c>
      <c r="I39" s="15">
        <v>0.21428600000000131</v>
      </c>
      <c r="J39" s="57">
        <f t="shared" si="1"/>
        <v>9</v>
      </c>
      <c r="K39" s="16">
        <v>-4.490000000000002</v>
      </c>
      <c r="L39" s="17"/>
    </row>
    <row r="40" spans="1:12" s="18" customFormat="1" x14ac:dyDescent="0.35">
      <c r="A40" s="40" t="s">
        <v>99</v>
      </c>
      <c r="B40" s="10" t="s">
        <v>63</v>
      </c>
      <c r="C40" s="20">
        <v>31.166665999999999</v>
      </c>
      <c r="D40" s="11">
        <v>34</v>
      </c>
      <c r="E40" s="12">
        <v>33.049999999999997</v>
      </c>
      <c r="F40" s="13">
        <v>4.92</v>
      </c>
      <c r="G40" s="14">
        <v>21</v>
      </c>
      <c r="H40" s="56">
        <f t="shared" si="0"/>
        <v>7</v>
      </c>
      <c r="I40" s="15">
        <v>-0.95000000000000284</v>
      </c>
      <c r="J40" s="57">
        <f t="shared" si="1"/>
        <v>14</v>
      </c>
      <c r="K40" s="16">
        <v>-1.9400000000000048</v>
      </c>
      <c r="L40" s="17"/>
    </row>
    <row r="41" spans="1:12" s="18" customFormat="1" ht="24" thickBot="1" x14ac:dyDescent="0.4">
      <c r="A41" s="40" t="s">
        <v>100</v>
      </c>
      <c r="B41" s="10" t="s">
        <v>58</v>
      </c>
      <c r="C41" s="20">
        <v>27.692307</v>
      </c>
      <c r="D41" s="11">
        <v>26.727271999999999</v>
      </c>
      <c r="E41" s="12">
        <v>26.77</v>
      </c>
      <c r="F41" s="13">
        <v>5.53</v>
      </c>
      <c r="G41" s="14">
        <v>31</v>
      </c>
      <c r="H41" s="56">
        <f t="shared" si="0"/>
        <v>36</v>
      </c>
      <c r="I41" s="15">
        <v>4.2728000000000321E-2</v>
      </c>
      <c r="J41" s="57">
        <f t="shared" si="1"/>
        <v>10</v>
      </c>
      <c r="K41" s="16">
        <v>-8.2200000000000024</v>
      </c>
      <c r="L41" s="17"/>
    </row>
    <row r="42" spans="1:12" s="18" customFormat="1" x14ac:dyDescent="0.2">
      <c r="A42" s="76" t="s">
        <v>6</v>
      </c>
      <c r="B42" s="77"/>
      <c r="C42" s="29">
        <f>SUM(C5:C41)</f>
        <v>1231.2713940000001</v>
      </c>
      <c r="D42" s="29">
        <f t="shared" ref="D42:F42" si="2">SUM(D5:D41)</f>
        <v>1242.7083360000004</v>
      </c>
      <c r="E42" s="29">
        <f t="shared" si="2"/>
        <v>1143.6799999999996</v>
      </c>
      <c r="F42" s="29">
        <f t="shared" si="2"/>
        <v>225.89000000000001</v>
      </c>
      <c r="G42" s="45">
        <f>SUM(G5:G41)</f>
        <v>533</v>
      </c>
      <c r="H42" s="29"/>
      <c r="I42" s="30">
        <f>SUM(I5:I41)</f>
        <v>-99.028336000000039</v>
      </c>
      <c r="J42" s="31"/>
      <c r="K42" s="30">
        <f>SUM(K5:K41)</f>
        <v>-150.95000000000013</v>
      </c>
      <c r="L42" s="32"/>
    </row>
    <row r="43" spans="1:12" s="18" customFormat="1" ht="24" thickBot="1" x14ac:dyDescent="0.25">
      <c r="A43" s="74" t="s">
        <v>28</v>
      </c>
      <c r="B43" s="75"/>
      <c r="C43" s="33">
        <f>C42/37</f>
        <v>33.277605243243244</v>
      </c>
      <c r="D43" s="33">
        <f t="shared" ref="D43:F43" si="3">D42/37</f>
        <v>33.586711783783791</v>
      </c>
      <c r="E43" s="54">
        <f t="shared" si="3"/>
        <v>30.91027027027026</v>
      </c>
      <c r="F43" s="33">
        <f t="shared" si="3"/>
        <v>6.1051351351351357</v>
      </c>
      <c r="G43" s="35"/>
      <c r="H43" s="35"/>
      <c r="I43" s="34">
        <f>I42/37</f>
        <v>-2.6764415135135144</v>
      </c>
      <c r="J43" s="36"/>
      <c r="K43" s="34">
        <f>K42/37</f>
        <v>-4.079729729729733</v>
      </c>
      <c r="L43" s="37"/>
    </row>
    <row r="44" spans="1:12" s="18" customFormat="1" x14ac:dyDescent="0.2">
      <c r="A44" s="38"/>
      <c r="B44" s="38"/>
      <c r="C44" s="53"/>
      <c r="D44" s="53"/>
      <c r="E44" s="53"/>
      <c r="F44" s="53"/>
      <c r="G44" s="46"/>
      <c r="H44" s="46"/>
      <c r="I44" s="55"/>
      <c r="J44" s="46"/>
      <c r="K44" s="55"/>
      <c r="L44" s="46"/>
    </row>
    <row r="45" spans="1:12" s="18" customFormat="1" x14ac:dyDescent="0.2">
      <c r="A45" s="39"/>
      <c r="B45" s="51" t="s">
        <v>5</v>
      </c>
      <c r="E45" s="49"/>
      <c r="F45" s="49"/>
      <c r="J45" s="50"/>
      <c r="K45" s="50"/>
    </row>
    <row r="46" spans="1:12" s="18" customFormat="1" x14ac:dyDescent="0.2">
      <c r="A46" s="39"/>
      <c r="B46" s="39" t="s">
        <v>24</v>
      </c>
      <c r="E46" s="49"/>
      <c r="F46" s="49"/>
      <c r="J46" s="50"/>
      <c r="K46" s="50"/>
    </row>
    <row r="47" spans="1:12" s="18" customFormat="1" x14ac:dyDescent="0.2">
      <c r="A47" s="39"/>
      <c r="B47" s="39" t="s">
        <v>25</v>
      </c>
      <c r="E47" s="49"/>
      <c r="F47" s="49"/>
      <c r="J47" s="50"/>
      <c r="K47" s="50"/>
    </row>
    <row r="48" spans="1:12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  <row r="63" s="39" customFormat="1" x14ac:dyDescent="0.2"/>
    <row r="64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</sheetData>
  <mergeCells count="9">
    <mergeCell ref="A43:B43"/>
    <mergeCell ref="B1:L1"/>
    <mergeCell ref="A2:L2"/>
    <mergeCell ref="A3:A4"/>
    <mergeCell ref="B3:B4"/>
    <mergeCell ref="C3:E3"/>
    <mergeCell ref="I3:J3"/>
    <mergeCell ref="L3:L4"/>
    <mergeCell ref="A42:B42"/>
  </mergeCells>
  <printOptions horizontalCentered="1"/>
  <pageMargins left="0.56496062999999996" right="0.56496062999999996" top="0.40748031499999998" bottom="0.25" header="0.31496062992126" footer="0.31496062992126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view="pageBreakPreview" zoomScale="110" zoomScaleNormal="120" zoomScaleSheetLayoutView="110" workbookViewId="0">
      <selection activeCell="C13" sqref="C13"/>
    </sheetView>
  </sheetViews>
  <sheetFormatPr defaultRowHeight="23.25" x14ac:dyDescent="0.2"/>
  <cols>
    <col min="1" max="1" width="4.7109375" style="39" customWidth="1"/>
    <col min="2" max="2" width="34" style="44" customWidth="1"/>
    <col min="3" max="4" width="10.7109375" style="44" customWidth="1"/>
    <col min="5" max="5" width="13.7109375" style="44" customWidth="1"/>
    <col min="6" max="6" width="10.7109375" style="44" customWidth="1"/>
    <col min="7" max="7" width="10.7109375" style="39" customWidth="1"/>
    <col min="8" max="8" width="10.7109375" style="44" customWidth="1"/>
    <col min="9" max="9" width="14.42578125" style="44" customWidth="1"/>
    <col min="10" max="12" width="10.7109375" style="44" customWidth="1"/>
    <col min="13" max="16384" width="9.140625" style="44"/>
  </cols>
  <sheetData>
    <row r="1" spans="1:12" s="18" customFormat="1" x14ac:dyDescent="0.2">
      <c r="B1" s="88" t="s">
        <v>36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s="46" customFormat="1" ht="27" customHeight="1" thickBot="1" x14ac:dyDescent="0.2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18" customFormat="1" x14ac:dyDescent="0.2">
      <c r="A3" s="72" t="s">
        <v>23</v>
      </c>
      <c r="B3" s="79" t="s">
        <v>0</v>
      </c>
      <c r="C3" s="81" t="s">
        <v>1</v>
      </c>
      <c r="D3" s="82"/>
      <c r="E3" s="83"/>
      <c r="F3" s="8" t="s">
        <v>21</v>
      </c>
      <c r="G3" s="26" t="s">
        <v>22</v>
      </c>
      <c r="H3" s="1" t="s">
        <v>4</v>
      </c>
      <c r="I3" s="84" t="s">
        <v>2</v>
      </c>
      <c r="J3" s="84"/>
      <c r="K3" s="9" t="s">
        <v>3</v>
      </c>
      <c r="L3" s="85" t="s">
        <v>5</v>
      </c>
    </row>
    <row r="4" spans="1:12" s="18" customFormat="1" x14ac:dyDescent="0.2">
      <c r="A4" s="73"/>
      <c r="B4" s="80"/>
      <c r="C4" s="6">
        <v>2557</v>
      </c>
      <c r="D4" s="7">
        <v>2558</v>
      </c>
      <c r="E4" s="27">
        <v>2559</v>
      </c>
      <c r="F4" s="3">
        <v>2559</v>
      </c>
      <c r="G4" s="28">
        <v>2559</v>
      </c>
      <c r="H4" s="2" t="s">
        <v>19</v>
      </c>
      <c r="I4" s="3" t="s">
        <v>20</v>
      </c>
      <c r="J4" s="4" t="s">
        <v>4</v>
      </c>
      <c r="K4" s="5">
        <v>49</v>
      </c>
      <c r="L4" s="86"/>
    </row>
    <row r="5" spans="1:12" s="23" customFormat="1" x14ac:dyDescent="0.2">
      <c r="A5" s="40" t="s">
        <v>64</v>
      </c>
      <c r="B5" s="10" t="s">
        <v>51</v>
      </c>
      <c r="C5" s="11">
        <v>42</v>
      </c>
      <c r="D5" s="11">
        <v>40</v>
      </c>
      <c r="E5" s="10">
        <v>46.86</v>
      </c>
      <c r="F5" s="10">
        <v>9.9600000000000009</v>
      </c>
      <c r="G5" s="14">
        <v>7</v>
      </c>
      <c r="H5" s="56">
        <f>RANK(E5,E$5:E$41)</f>
        <v>15</v>
      </c>
      <c r="I5" s="15">
        <v>6.8599999999999994</v>
      </c>
      <c r="J5" s="57">
        <f>RANK(I5,I$5:I$41)</f>
        <v>8</v>
      </c>
      <c r="K5" s="16">
        <v>-2.1400000000000006</v>
      </c>
      <c r="L5" s="17"/>
    </row>
    <row r="6" spans="1:12" s="23" customFormat="1" x14ac:dyDescent="0.2">
      <c r="A6" s="40" t="s">
        <v>65</v>
      </c>
      <c r="B6" s="10" t="s">
        <v>56</v>
      </c>
      <c r="C6" s="11">
        <v>43.28</v>
      </c>
      <c r="D6" s="11">
        <v>41.230769000000002</v>
      </c>
      <c r="E6" s="10">
        <v>45.11</v>
      </c>
      <c r="F6" s="10">
        <v>7.19</v>
      </c>
      <c r="G6" s="14">
        <v>9</v>
      </c>
      <c r="H6" s="56">
        <f t="shared" ref="H6:H41" si="0">RANK(E6,E$5:E$41)</f>
        <v>18</v>
      </c>
      <c r="I6" s="15">
        <v>3.8792309999999972</v>
      </c>
      <c r="J6" s="57">
        <f t="shared" ref="J6:J41" si="1">RANK(I6,I$5:I$41)</f>
        <v>15</v>
      </c>
      <c r="K6" s="16">
        <v>-3.8900000000000006</v>
      </c>
      <c r="L6" s="17"/>
    </row>
    <row r="7" spans="1:12" s="23" customFormat="1" x14ac:dyDescent="0.2">
      <c r="A7" s="40" t="s">
        <v>66</v>
      </c>
      <c r="B7" s="10" t="s">
        <v>49</v>
      </c>
      <c r="C7" s="11">
        <v>42</v>
      </c>
      <c r="D7" s="11">
        <v>37.833333000000003</v>
      </c>
      <c r="E7" s="10">
        <v>39.25</v>
      </c>
      <c r="F7" s="10">
        <v>7.87</v>
      </c>
      <c r="G7" s="14">
        <v>16</v>
      </c>
      <c r="H7" s="56">
        <f t="shared" si="0"/>
        <v>31</v>
      </c>
      <c r="I7" s="15">
        <v>1.4166669999999968</v>
      </c>
      <c r="J7" s="57">
        <f t="shared" si="1"/>
        <v>23</v>
      </c>
      <c r="K7" s="16">
        <v>-9.75</v>
      </c>
      <c r="L7" s="17"/>
    </row>
    <row r="8" spans="1:12" s="23" customFormat="1" x14ac:dyDescent="0.2">
      <c r="A8" s="40" t="s">
        <v>67</v>
      </c>
      <c r="B8" s="10" t="s">
        <v>54</v>
      </c>
      <c r="C8" s="11">
        <v>39.333333000000003</v>
      </c>
      <c r="D8" s="11">
        <v>38.583333000000003</v>
      </c>
      <c r="E8" s="10">
        <v>38.5</v>
      </c>
      <c r="F8" s="10">
        <v>11.78</v>
      </c>
      <c r="G8" s="14">
        <v>24</v>
      </c>
      <c r="H8" s="56">
        <f t="shared" si="0"/>
        <v>33</v>
      </c>
      <c r="I8" s="15">
        <v>-8.333300000000321E-2</v>
      </c>
      <c r="J8" s="57">
        <f t="shared" si="1"/>
        <v>28</v>
      </c>
      <c r="K8" s="16">
        <v>-10.5</v>
      </c>
      <c r="L8" s="17"/>
    </row>
    <row r="9" spans="1:12" s="23" customFormat="1" x14ac:dyDescent="0.2">
      <c r="A9" s="40" t="s">
        <v>68</v>
      </c>
      <c r="B9" s="10" t="s">
        <v>50</v>
      </c>
      <c r="C9" s="11">
        <v>48.666665999999999</v>
      </c>
      <c r="D9" s="11">
        <v>42.166665999999999</v>
      </c>
      <c r="E9" s="10">
        <v>45.16</v>
      </c>
      <c r="F9" s="10">
        <v>10.79</v>
      </c>
      <c r="G9" s="14">
        <v>19</v>
      </c>
      <c r="H9" s="56">
        <f t="shared" si="0"/>
        <v>17</v>
      </c>
      <c r="I9" s="15">
        <v>2.9933339999999973</v>
      </c>
      <c r="J9" s="57">
        <f t="shared" si="1"/>
        <v>18</v>
      </c>
      <c r="K9" s="16">
        <v>-3.8400000000000034</v>
      </c>
      <c r="L9" s="17"/>
    </row>
    <row r="10" spans="1:12" s="23" customFormat="1" x14ac:dyDescent="0.2">
      <c r="A10" s="40" t="s">
        <v>69</v>
      </c>
      <c r="B10" s="10" t="s">
        <v>52</v>
      </c>
      <c r="C10" s="11">
        <v>47.666665999999999</v>
      </c>
      <c r="D10" s="19">
        <v>48.375</v>
      </c>
      <c r="E10" s="10">
        <v>51.73</v>
      </c>
      <c r="F10" s="10">
        <v>10.78</v>
      </c>
      <c r="G10" s="14">
        <v>15</v>
      </c>
      <c r="H10" s="56">
        <f t="shared" si="0"/>
        <v>7</v>
      </c>
      <c r="I10" s="15">
        <v>3.3549999999999969</v>
      </c>
      <c r="J10" s="57">
        <f t="shared" si="1"/>
        <v>16</v>
      </c>
      <c r="K10" s="16">
        <v>2.7299999999999969</v>
      </c>
      <c r="L10" s="17" t="s">
        <v>101</v>
      </c>
    </row>
    <row r="11" spans="1:12" s="23" customFormat="1" ht="22.5" customHeight="1" x14ac:dyDescent="0.2">
      <c r="A11" s="40" t="s">
        <v>70</v>
      </c>
      <c r="B11" s="10" t="s">
        <v>53</v>
      </c>
      <c r="C11" s="11">
        <v>45.428570999999998</v>
      </c>
      <c r="D11" s="11">
        <v>42.2</v>
      </c>
      <c r="E11" s="10">
        <v>50.4</v>
      </c>
      <c r="F11" s="10">
        <v>6.86</v>
      </c>
      <c r="G11" s="14">
        <v>5</v>
      </c>
      <c r="H11" s="56">
        <f t="shared" si="0"/>
        <v>10</v>
      </c>
      <c r="I11" s="15">
        <v>8.1999999999999957</v>
      </c>
      <c r="J11" s="57">
        <f t="shared" si="1"/>
        <v>6</v>
      </c>
      <c r="K11" s="16">
        <v>1.3999999999999986</v>
      </c>
      <c r="L11" s="17" t="s">
        <v>101</v>
      </c>
    </row>
    <row r="12" spans="1:12" s="23" customFormat="1" x14ac:dyDescent="0.2">
      <c r="A12" s="40" t="s">
        <v>71</v>
      </c>
      <c r="B12" s="52" t="s">
        <v>55</v>
      </c>
      <c r="C12" s="11">
        <v>46.25</v>
      </c>
      <c r="D12" s="11">
        <v>44.666665999999999</v>
      </c>
      <c r="E12" s="10">
        <v>56.25</v>
      </c>
      <c r="F12" s="10">
        <v>12.18</v>
      </c>
      <c r="G12" s="14">
        <v>8</v>
      </c>
      <c r="H12" s="56">
        <f t="shared" si="0"/>
        <v>2</v>
      </c>
      <c r="I12" s="15">
        <v>11.583334000000001</v>
      </c>
      <c r="J12" s="57">
        <f t="shared" si="1"/>
        <v>3</v>
      </c>
      <c r="K12" s="16">
        <v>7.25</v>
      </c>
      <c r="L12" s="17" t="s">
        <v>102</v>
      </c>
    </row>
    <row r="13" spans="1:12" s="23" customFormat="1" x14ac:dyDescent="0.2">
      <c r="A13" s="40" t="s">
        <v>72</v>
      </c>
      <c r="B13" s="10" t="s">
        <v>9</v>
      </c>
      <c r="C13" s="11">
        <v>50</v>
      </c>
      <c r="D13" s="11">
        <v>43.636363000000003</v>
      </c>
      <c r="E13" s="24">
        <v>41.33</v>
      </c>
      <c r="F13" s="22">
        <v>4.2699999999999996</v>
      </c>
      <c r="G13" s="14">
        <v>6</v>
      </c>
      <c r="H13" s="56">
        <f t="shared" si="0"/>
        <v>25</v>
      </c>
      <c r="I13" s="15">
        <v>-2.3063630000000046</v>
      </c>
      <c r="J13" s="57">
        <f t="shared" si="1"/>
        <v>35</v>
      </c>
      <c r="K13" s="16">
        <v>-7.6700000000000017</v>
      </c>
      <c r="L13" s="17"/>
    </row>
    <row r="14" spans="1:12" s="23" customFormat="1" x14ac:dyDescent="0.2">
      <c r="A14" s="40" t="s">
        <v>73</v>
      </c>
      <c r="B14" s="10" t="s">
        <v>10</v>
      </c>
      <c r="C14" s="11">
        <v>40</v>
      </c>
      <c r="D14" s="11">
        <v>43.333333000000003</v>
      </c>
      <c r="E14" s="24">
        <v>49.33</v>
      </c>
      <c r="F14" s="22">
        <v>10.31</v>
      </c>
      <c r="G14" s="14">
        <v>12</v>
      </c>
      <c r="H14" s="56">
        <f t="shared" si="0"/>
        <v>12</v>
      </c>
      <c r="I14" s="15">
        <v>5.9966669999999951</v>
      </c>
      <c r="J14" s="57">
        <f t="shared" si="1"/>
        <v>9</v>
      </c>
      <c r="K14" s="16">
        <v>0.32999999999999829</v>
      </c>
      <c r="L14" s="17" t="s">
        <v>106</v>
      </c>
    </row>
    <row r="15" spans="1:12" s="23" customFormat="1" x14ac:dyDescent="0.2">
      <c r="A15" s="40" t="s">
        <v>74</v>
      </c>
      <c r="B15" s="10" t="s">
        <v>8</v>
      </c>
      <c r="C15" s="11">
        <v>42.888888000000001</v>
      </c>
      <c r="D15" s="11">
        <v>40.923076000000002</v>
      </c>
      <c r="E15" s="24">
        <v>40.29</v>
      </c>
      <c r="F15" s="22">
        <v>7.96</v>
      </c>
      <c r="G15" s="14">
        <v>7</v>
      </c>
      <c r="H15" s="56">
        <f t="shared" si="0"/>
        <v>30</v>
      </c>
      <c r="I15" s="15">
        <v>-0.63307600000000264</v>
      </c>
      <c r="J15" s="57">
        <f t="shared" si="1"/>
        <v>30</v>
      </c>
      <c r="K15" s="16">
        <v>-8.7100000000000009</v>
      </c>
      <c r="L15" s="17"/>
    </row>
    <row r="16" spans="1:12" s="23" customFormat="1" x14ac:dyDescent="0.2">
      <c r="A16" s="40" t="s">
        <v>75</v>
      </c>
      <c r="B16" s="10" t="s">
        <v>13</v>
      </c>
      <c r="C16" s="11">
        <v>52.666665999999999</v>
      </c>
      <c r="D16" s="11">
        <v>35.666665999999999</v>
      </c>
      <c r="E16" s="24">
        <v>54</v>
      </c>
      <c r="F16" s="22">
        <v>4</v>
      </c>
      <c r="G16" s="14">
        <v>2</v>
      </c>
      <c r="H16" s="56">
        <f t="shared" si="0"/>
        <v>5</v>
      </c>
      <c r="I16" s="15">
        <v>18.333334000000001</v>
      </c>
      <c r="J16" s="57">
        <f t="shared" si="1"/>
        <v>1</v>
      </c>
      <c r="K16" s="16">
        <v>5</v>
      </c>
      <c r="L16" s="17" t="s">
        <v>105</v>
      </c>
    </row>
    <row r="17" spans="1:12" s="18" customFormat="1" x14ac:dyDescent="0.35">
      <c r="A17" s="40" t="s">
        <v>76</v>
      </c>
      <c r="B17" s="10" t="s">
        <v>12</v>
      </c>
      <c r="C17" s="11">
        <v>42.666665999999999</v>
      </c>
      <c r="D17" s="11">
        <v>41</v>
      </c>
      <c r="E17" s="12">
        <v>41.05</v>
      </c>
      <c r="F17" s="13">
        <v>12.37</v>
      </c>
      <c r="G17" s="14">
        <v>19</v>
      </c>
      <c r="H17" s="56">
        <f t="shared" si="0"/>
        <v>27</v>
      </c>
      <c r="I17" s="15">
        <v>4.9999999999997158E-2</v>
      </c>
      <c r="J17" s="57">
        <f t="shared" si="1"/>
        <v>26</v>
      </c>
      <c r="K17" s="16">
        <v>-7.9500000000000028</v>
      </c>
      <c r="L17" s="17"/>
    </row>
    <row r="18" spans="1:12" s="18" customFormat="1" x14ac:dyDescent="0.35">
      <c r="A18" s="40" t="s">
        <v>77</v>
      </c>
      <c r="B18" s="10" t="s">
        <v>18</v>
      </c>
      <c r="C18" s="11">
        <v>45.6</v>
      </c>
      <c r="D18" s="11">
        <v>42</v>
      </c>
      <c r="E18" s="12">
        <v>43.71</v>
      </c>
      <c r="F18" s="13">
        <v>8.9700000000000006</v>
      </c>
      <c r="G18" s="14">
        <v>7</v>
      </c>
      <c r="H18" s="56">
        <f t="shared" si="0"/>
        <v>21</v>
      </c>
      <c r="I18" s="15">
        <v>1.7100000000000009</v>
      </c>
      <c r="J18" s="57">
        <f t="shared" si="1"/>
        <v>22</v>
      </c>
      <c r="K18" s="16">
        <v>-5.2899999999999991</v>
      </c>
      <c r="L18" s="17"/>
    </row>
    <row r="19" spans="1:12" s="18" customFormat="1" x14ac:dyDescent="0.35">
      <c r="A19" s="40" t="s">
        <v>78</v>
      </c>
      <c r="B19" s="10" t="s">
        <v>11</v>
      </c>
      <c r="C19" s="11">
        <v>40.5</v>
      </c>
      <c r="D19" s="11">
        <v>39.368420999999998</v>
      </c>
      <c r="E19" s="12">
        <v>43.68</v>
      </c>
      <c r="F19" s="13">
        <v>9.91</v>
      </c>
      <c r="G19" s="14">
        <v>19</v>
      </c>
      <c r="H19" s="56">
        <f t="shared" si="0"/>
        <v>22</v>
      </c>
      <c r="I19" s="15">
        <v>4.3115790000000018</v>
      </c>
      <c r="J19" s="57">
        <f t="shared" si="1"/>
        <v>14</v>
      </c>
      <c r="K19" s="16">
        <v>-5.32</v>
      </c>
      <c r="L19" s="17"/>
    </row>
    <row r="20" spans="1:12" s="18" customFormat="1" x14ac:dyDescent="0.35">
      <c r="A20" s="40" t="s">
        <v>79</v>
      </c>
      <c r="B20" s="10" t="s">
        <v>14</v>
      </c>
      <c r="C20" s="11">
        <v>54</v>
      </c>
      <c r="D20" s="11">
        <v>36.210526000000002</v>
      </c>
      <c r="E20" s="12">
        <v>41.25</v>
      </c>
      <c r="F20" s="13">
        <v>14.52</v>
      </c>
      <c r="G20" s="14">
        <v>8</v>
      </c>
      <c r="H20" s="56">
        <f t="shared" si="0"/>
        <v>26</v>
      </c>
      <c r="I20" s="15">
        <v>5.0394739999999985</v>
      </c>
      <c r="J20" s="57">
        <f t="shared" si="1"/>
        <v>10</v>
      </c>
      <c r="K20" s="16">
        <v>-7.75</v>
      </c>
      <c r="L20" s="17"/>
    </row>
    <row r="21" spans="1:12" s="18" customFormat="1" x14ac:dyDescent="0.35">
      <c r="A21" s="40" t="s">
        <v>80</v>
      </c>
      <c r="B21" s="10" t="s">
        <v>15</v>
      </c>
      <c r="C21" s="11">
        <v>38.5</v>
      </c>
      <c r="D21" s="19">
        <v>40.200000000000003</v>
      </c>
      <c r="E21" s="12">
        <v>38.57</v>
      </c>
      <c r="F21" s="13">
        <v>4.5</v>
      </c>
      <c r="G21" s="14">
        <v>7</v>
      </c>
      <c r="H21" s="56">
        <f t="shared" si="0"/>
        <v>32</v>
      </c>
      <c r="I21" s="15">
        <v>-1.6300000000000026</v>
      </c>
      <c r="J21" s="57">
        <f t="shared" si="1"/>
        <v>31</v>
      </c>
      <c r="K21" s="16">
        <v>-10.43</v>
      </c>
      <c r="L21" s="17"/>
    </row>
    <row r="22" spans="1:12" s="18" customFormat="1" x14ac:dyDescent="0.35">
      <c r="A22" s="40" t="s">
        <v>81</v>
      </c>
      <c r="B22" s="10" t="s">
        <v>17</v>
      </c>
      <c r="C22" s="11">
        <v>50</v>
      </c>
      <c r="D22" s="11">
        <v>44.75</v>
      </c>
      <c r="E22" s="12">
        <v>49.78</v>
      </c>
      <c r="F22" s="13">
        <v>6.7</v>
      </c>
      <c r="G22" s="14">
        <v>9</v>
      </c>
      <c r="H22" s="56">
        <f t="shared" si="0"/>
        <v>11</v>
      </c>
      <c r="I22" s="15">
        <v>5.0300000000000011</v>
      </c>
      <c r="J22" s="57">
        <f t="shared" si="1"/>
        <v>11</v>
      </c>
      <c r="K22" s="16">
        <v>0.78000000000000114</v>
      </c>
      <c r="L22" s="17" t="s">
        <v>106</v>
      </c>
    </row>
    <row r="23" spans="1:12" s="23" customFormat="1" x14ac:dyDescent="0.2">
      <c r="A23" s="40" t="s">
        <v>82</v>
      </c>
      <c r="B23" s="10" t="s">
        <v>16</v>
      </c>
      <c r="C23" s="11">
        <v>41.333333000000003</v>
      </c>
      <c r="D23" s="11">
        <v>46.133333</v>
      </c>
      <c r="E23" s="24">
        <v>62</v>
      </c>
      <c r="F23" s="22">
        <v>6</v>
      </c>
      <c r="G23" s="14">
        <v>2</v>
      </c>
      <c r="H23" s="56">
        <f t="shared" si="0"/>
        <v>1</v>
      </c>
      <c r="I23" s="15">
        <v>15.866667</v>
      </c>
      <c r="J23" s="57">
        <f t="shared" si="1"/>
        <v>2</v>
      </c>
      <c r="K23" s="16">
        <v>13</v>
      </c>
      <c r="L23" s="17" t="s">
        <v>105</v>
      </c>
    </row>
    <row r="24" spans="1:12" s="23" customFormat="1" ht="46.5" x14ac:dyDescent="0.2">
      <c r="A24" s="40" t="s">
        <v>83</v>
      </c>
      <c r="B24" s="10" t="s">
        <v>31</v>
      </c>
      <c r="C24" s="11">
        <v>39.888888000000001</v>
      </c>
      <c r="D24" s="11">
        <v>42.777777</v>
      </c>
      <c r="E24" s="24">
        <v>40.700000000000003</v>
      </c>
      <c r="F24" s="22">
        <v>11.32</v>
      </c>
      <c r="G24" s="14">
        <v>20</v>
      </c>
      <c r="H24" s="56">
        <f t="shared" si="0"/>
        <v>28</v>
      </c>
      <c r="I24" s="15">
        <v>-2.0777769999999975</v>
      </c>
      <c r="J24" s="57">
        <f t="shared" si="1"/>
        <v>34</v>
      </c>
      <c r="K24" s="16">
        <v>-8.2999999999999972</v>
      </c>
      <c r="L24" s="17"/>
    </row>
    <row r="25" spans="1:12" s="23" customFormat="1" ht="25.5" customHeight="1" x14ac:dyDescent="0.2">
      <c r="A25" s="40" t="s">
        <v>84</v>
      </c>
      <c r="B25" s="10" t="s">
        <v>42</v>
      </c>
      <c r="C25" s="11">
        <v>40</v>
      </c>
      <c r="D25" s="19">
        <v>40</v>
      </c>
      <c r="E25" s="24">
        <v>44.4</v>
      </c>
      <c r="F25" s="22">
        <v>4.96</v>
      </c>
      <c r="G25" s="14">
        <v>5</v>
      </c>
      <c r="H25" s="56">
        <f t="shared" si="0"/>
        <v>20</v>
      </c>
      <c r="I25" s="15">
        <v>4.3999999999999986</v>
      </c>
      <c r="J25" s="57">
        <f t="shared" si="1"/>
        <v>13</v>
      </c>
      <c r="K25" s="16">
        <v>-4.6000000000000014</v>
      </c>
      <c r="L25" s="17"/>
    </row>
    <row r="26" spans="1:12" s="23" customFormat="1" x14ac:dyDescent="0.2">
      <c r="A26" s="40" t="s">
        <v>85</v>
      </c>
      <c r="B26" s="10" t="s">
        <v>43</v>
      </c>
      <c r="C26" s="11">
        <v>48.181818</v>
      </c>
      <c r="D26" s="19">
        <v>50.923076000000002</v>
      </c>
      <c r="E26" s="24">
        <v>53.2</v>
      </c>
      <c r="F26" s="22">
        <v>9</v>
      </c>
      <c r="G26" s="14">
        <v>5</v>
      </c>
      <c r="H26" s="56">
        <f t="shared" si="0"/>
        <v>6</v>
      </c>
      <c r="I26" s="15">
        <v>2.2769240000000011</v>
      </c>
      <c r="J26" s="57">
        <f t="shared" si="1"/>
        <v>21</v>
      </c>
      <c r="K26" s="16">
        <v>4.2000000000000028</v>
      </c>
      <c r="L26" s="17" t="s">
        <v>101</v>
      </c>
    </row>
    <row r="27" spans="1:12" s="18" customFormat="1" x14ac:dyDescent="0.2">
      <c r="A27" s="40" t="s">
        <v>86</v>
      </c>
      <c r="B27" s="10" t="s">
        <v>41</v>
      </c>
      <c r="C27" s="11">
        <v>46.7</v>
      </c>
      <c r="D27" s="11">
        <v>40.444443999999997</v>
      </c>
      <c r="E27" s="47">
        <v>49.11</v>
      </c>
      <c r="F27" s="47">
        <v>9.19</v>
      </c>
      <c r="G27" s="14">
        <v>18</v>
      </c>
      <c r="H27" s="56">
        <f t="shared" si="0"/>
        <v>13</v>
      </c>
      <c r="I27" s="15">
        <v>8.6655560000000023</v>
      </c>
      <c r="J27" s="57">
        <f t="shared" si="1"/>
        <v>5</v>
      </c>
      <c r="K27" s="16">
        <v>0.10999999999999943</v>
      </c>
      <c r="L27" s="17" t="s">
        <v>101</v>
      </c>
    </row>
    <row r="28" spans="1:12" s="18" customFormat="1" x14ac:dyDescent="0.2">
      <c r="A28" s="40" t="s">
        <v>87</v>
      </c>
      <c r="B28" s="10" t="s">
        <v>39</v>
      </c>
      <c r="C28" s="11">
        <v>43.2</v>
      </c>
      <c r="D28" s="11">
        <v>38</v>
      </c>
      <c r="E28" s="47">
        <v>40.31</v>
      </c>
      <c r="F28" s="47">
        <v>11.98</v>
      </c>
      <c r="G28" s="14">
        <v>32</v>
      </c>
      <c r="H28" s="56">
        <f t="shared" si="0"/>
        <v>29</v>
      </c>
      <c r="I28" s="15">
        <v>2.3100000000000023</v>
      </c>
      <c r="J28" s="57">
        <f t="shared" si="1"/>
        <v>20</v>
      </c>
      <c r="K28" s="16">
        <v>-8.6899999999999977</v>
      </c>
      <c r="L28" s="17"/>
    </row>
    <row r="29" spans="1:12" s="18" customFormat="1" x14ac:dyDescent="0.2">
      <c r="A29" s="40" t="s">
        <v>88</v>
      </c>
      <c r="B29" s="10" t="s">
        <v>44</v>
      </c>
      <c r="C29" s="11">
        <v>44.8</v>
      </c>
      <c r="D29" s="11">
        <v>45.777777</v>
      </c>
      <c r="E29" s="47">
        <v>50.5</v>
      </c>
      <c r="F29" s="47">
        <v>13.88</v>
      </c>
      <c r="G29" s="14">
        <v>4</v>
      </c>
      <c r="H29" s="56">
        <f t="shared" si="0"/>
        <v>9</v>
      </c>
      <c r="I29" s="15">
        <v>4.7222229999999996</v>
      </c>
      <c r="J29" s="57">
        <f t="shared" si="1"/>
        <v>12</v>
      </c>
      <c r="K29" s="16">
        <v>1.5</v>
      </c>
      <c r="L29" s="17" t="s">
        <v>101</v>
      </c>
    </row>
    <row r="30" spans="1:12" s="18" customFormat="1" x14ac:dyDescent="0.2">
      <c r="A30" s="40" t="s">
        <v>89</v>
      </c>
      <c r="B30" s="10" t="s">
        <v>40</v>
      </c>
      <c r="C30" s="11">
        <v>51.333333000000003</v>
      </c>
      <c r="D30" s="19">
        <v>44.307692000000003</v>
      </c>
      <c r="E30" s="47">
        <v>54.2</v>
      </c>
      <c r="F30" s="47">
        <v>12.98</v>
      </c>
      <c r="G30" s="14">
        <v>7</v>
      </c>
      <c r="H30" s="56">
        <f t="shared" si="0"/>
        <v>4</v>
      </c>
      <c r="I30" s="15">
        <v>9.8923079999999999</v>
      </c>
      <c r="J30" s="57">
        <f t="shared" si="1"/>
        <v>4</v>
      </c>
      <c r="K30" s="16">
        <v>5.2000000000000028</v>
      </c>
      <c r="L30" s="17" t="s">
        <v>101</v>
      </c>
    </row>
    <row r="31" spans="1:12" s="18" customFormat="1" ht="46.5" x14ac:dyDescent="0.2">
      <c r="A31" s="40" t="s">
        <v>90</v>
      </c>
      <c r="B31" s="10" t="s">
        <v>47</v>
      </c>
      <c r="C31" s="11">
        <v>43.555554999999998</v>
      </c>
      <c r="D31" s="11">
        <v>47.090909000000003</v>
      </c>
      <c r="E31" s="47">
        <v>45.08</v>
      </c>
      <c r="F31" s="47">
        <v>9.1</v>
      </c>
      <c r="G31" s="14">
        <v>13</v>
      </c>
      <c r="H31" s="56">
        <f t="shared" si="0"/>
        <v>19</v>
      </c>
      <c r="I31" s="15">
        <v>-2.0109090000000052</v>
      </c>
      <c r="J31" s="57">
        <f t="shared" si="1"/>
        <v>32</v>
      </c>
      <c r="K31" s="16">
        <v>-3.9200000000000017</v>
      </c>
      <c r="L31" s="17"/>
    </row>
    <row r="32" spans="1:12" s="18" customFormat="1" x14ac:dyDescent="0.2">
      <c r="A32" s="40" t="s">
        <v>91</v>
      </c>
      <c r="B32" s="10" t="s">
        <v>48</v>
      </c>
      <c r="C32" s="11">
        <v>50.375</v>
      </c>
      <c r="D32" s="11">
        <v>54.8</v>
      </c>
      <c r="E32" s="47">
        <v>56</v>
      </c>
      <c r="F32" s="47">
        <v>11.01</v>
      </c>
      <c r="G32" s="14">
        <v>7</v>
      </c>
      <c r="H32" s="56">
        <f t="shared" si="0"/>
        <v>3</v>
      </c>
      <c r="I32" s="15">
        <v>1.2000000000000028</v>
      </c>
      <c r="J32" s="57">
        <f t="shared" si="1"/>
        <v>24</v>
      </c>
      <c r="K32" s="16">
        <v>7</v>
      </c>
      <c r="L32" s="17" t="s">
        <v>101</v>
      </c>
    </row>
    <row r="33" spans="1:12" s="18" customFormat="1" x14ac:dyDescent="0.2">
      <c r="A33" s="40" t="s">
        <v>92</v>
      </c>
      <c r="B33" s="10" t="s">
        <v>45</v>
      </c>
      <c r="C33" s="11">
        <v>50.894736000000002</v>
      </c>
      <c r="D33" s="11">
        <v>44.285713999999999</v>
      </c>
      <c r="E33" s="47">
        <v>47.16</v>
      </c>
      <c r="F33" s="47">
        <v>8.9700000000000006</v>
      </c>
      <c r="G33" s="14">
        <v>45</v>
      </c>
      <c r="H33" s="56">
        <f t="shared" si="0"/>
        <v>14</v>
      </c>
      <c r="I33" s="15">
        <v>2.8742859999999979</v>
      </c>
      <c r="J33" s="57">
        <f t="shared" si="1"/>
        <v>19</v>
      </c>
      <c r="K33" s="16">
        <v>-1.8400000000000034</v>
      </c>
      <c r="L33" s="17"/>
    </row>
    <row r="34" spans="1:12" s="18" customFormat="1" x14ac:dyDescent="0.2">
      <c r="A34" s="40" t="s">
        <v>93</v>
      </c>
      <c r="B34" s="10" t="s">
        <v>46</v>
      </c>
      <c r="C34" s="11">
        <v>50.5</v>
      </c>
      <c r="D34" s="11">
        <v>42.9</v>
      </c>
      <c r="E34" s="47">
        <v>50.71</v>
      </c>
      <c r="F34" s="47">
        <v>10.24</v>
      </c>
      <c r="G34" s="14">
        <v>17</v>
      </c>
      <c r="H34" s="56">
        <f t="shared" si="0"/>
        <v>8</v>
      </c>
      <c r="I34" s="15">
        <v>7.8100000000000023</v>
      </c>
      <c r="J34" s="57">
        <f t="shared" si="1"/>
        <v>7</v>
      </c>
      <c r="K34" s="16">
        <v>1.7100000000000009</v>
      </c>
      <c r="L34" s="17" t="s">
        <v>101</v>
      </c>
    </row>
    <row r="35" spans="1:12" s="18" customFormat="1" x14ac:dyDescent="0.35">
      <c r="A35" s="40" t="s">
        <v>94</v>
      </c>
      <c r="B35" s="10" t="s">
        <v>62</v>
      </c>
      <c r="C35" s="11">
        <v>48.666665999999999</v>
      </c>
      <c r="D35" s="11">
        <v>45.176470000000002</v>
      </c>
      <c r="E35" s="12">
        <v>38</v>
      </c>
      <c r="F35" s="13">
        <v>8.2100000000000009</v>
      </c>
      <c r="G35" s="14">
        <v>7</v>
      </c>
      <c r="H35" s="56">
        <f t="shared" si="0"/>
        <v>36</v>
      </c>
      <c r="I35" s="15">
        <v>-7.1764700000000019</v>
      </c>
      <c r="J35" s="57">
        <f t="shared" si="1"/>
        <v>37</v>
      </c>
      <c r="K35" s="16">
        <v>-11</v>
      </c>
      <c r="L35" s="17"/>
    </row>
    <row r="36" spans="1:12" s="18" customFormat="1" x14ac:dyDescent="0.35">
      <c r="A36" s="40" t="s">
        <v>95</v>
      </c>
      <c r="B36" s="10" t="s">
        <v>59</v>
      </c>
      <c r="C36" s="11">
        <v>40.153846000000001</v>
      </c>
      <c r="D36" s="11">
        <v>34.923076000000002</v>
      </c>
      <c r="E36" s="12">
        <v>38.159999999999997</v>
      </c>
      <c r="F36" s="13">
        <v>13.35</v>
      </c>
      <c r="G36" s="14">
        <v>25</v>
      </c>
      <c r="H36" s="56">
        <f t="shared" si="0"/>
        <v>34</v>
      </c>
      <c r="I36" s="15">
        <v>3.2369239999999948</v>
      </c>
      <c r="J36" s="57">
        <f t="shared" si="1"/>
        <v>17</v>
      </c>
      <c r="K36" s="16">
        <v>-10.840000000000003</v>
      </c>
      <c r="L36" s="17"/>
    </row>
    <row r="37" spans="1:12" s="18" customFormat="1" x14ac:dyDescent="0.35">
      <c r="A37" s="40" t="s">
        <v>96</v>
      </c>
      <c r="B37" s="10" t="s">
        <v>60</v>
      </c>
      <c r="C37" s="11">
        <v>41.961537999999997</v>
      </c>
      <c r="D37" s="11">
        <v>42.177776999999999</v>
      </c>
      <c r="E37" s="12">
        <v>38.14</v>
      </c>
      <c r="F37" s="13">
        <v>11.76</v>
      </c>
      <c r="G37" s="14">
        <v>56</v>
      </c>
      <c r="H37" s="56">
        <f t="shared" si="0"/>
        <v>35</v>
      </c>
      <c r="I37" s="15">
        <v>-4.0377769999999984</v>
      </c>
      <c r="J37" s="57">
        <f t="shared" si="1"/>
        <v>36</v>
      </c>
      <c r="K37" s="16">
        <v>-10.86</v>
      </c>
      <c r="L37" s="17"/>
    </row>
    <row r="38" spans="1:12" s="18" customFormat="1" x14ac:dyDescent="0.35">
      <c r="A38" s="40" t="s">
        <v>97</v>
      </c>
      <c r="B38" s="10" t="s">
        <v>61</v>
      </c>
      <c r="C38" s="11">
        <v>48.8</v>
      </c>
      <c r="D38" s="11">
        <v>42.285713999999999</v>
      </c>
      <c r="E38" s="12">
        <v>42.27</v>
      </c>
      <c r="F38" s="13">
        <v>7.86</v>
      </c>
      <c r="G38" s="14">
        <v>15</v>
      </c>
      <c r="H38" s="56">
        <f t="shared" si="0"/>
        <v>23</v>
      </c>
      <c r="I38" s="15">
        <v>-1.5713999999995565E-2</v>
      </c>
      <c r="J38" s="57">
        <f t="shared" si="1"/>
        <v>27</v>
      </c>
      <c r="K38" s="16">
        <v>-6.7299999999999969</v>
      </c>
      <c r="L38" s="17"/>
    </row>
    <row r="39" spans="1:12" s="18" customFormat="1" x14ac:dyDescent="0.35">
      <c r="A39" s="40" t="s">
        <v>98</v>
      </c>
      <c r="B39" s="10" t="s">
        <v>57</v>
      </c>
      <c r="C39" s="11">
        <v>51</v>
      </c>
      <c r="D39" s="11">
        <v>42.571427999999997</v>
      </c>
      <c r="E39" s="12">
        <v>42</v>
      </c>
      <c r="F39" s="13">
        <v>8.25</v>
      </c>
      <c r="G39" s="14">
        <v>4</v>
      </c>
      <c r="H39" s="56">
        <f t="shared" si="0"/>
        <v>24</v>
      </c>
      <c r="I39" s="15">
        <v>-0.57142799999999738</v>
      </c>
      <c r="J39" s="57">
        <f t="shared" si="1"/>
        <v>29</v>
      </c>
      <c r="K39" s="16">
        <v>-7</v>
      </c>
      <c r="L39" s="17"/>
    </row>
    <row r="40" spans="1:12" s="18" customFormat="1" x14ac:dyDescent="0.35">
      <c r="A40" s="40" t="s">
        <v>99</v>
      </c>
      <c r="B40" s="10" t="s">
        <v>63</v>
      </c>
      <c r="C40" s="11">
        <v>44.833333000000003</v>
      </c>
      <c r="D40" s="11">
        <v>47.571427999999997</v>
      </c>
      <c r="E40" s="12">
        <v>45.52</v>
      </c>
      <c r="F40" s="13">
        <v>11.24</v>
      </c>
      <c r="G40" s="14">
        <v>21</v>
      </c>
      <c r="H40" s="56">
        <f t="shared" si="0"/>
        <v>16</v>
      </c>
      <c r="I40" s="15">
        <v>-2.0514279999999943</v>
      </c>
      <c r="J40" s="57">
        <f t="shared" si="1"/>
        <v>33</v>
      </c>
      <c r="K40" s="16">
        <v>-3.4799999999999969</v>
      </c>
      <c r="L40" s="17"/>
    </row>
    <row r="41" spans="1:12" s="18" customFormat="1" ht="24" thickBot="1" x14ac:dyDescent="0.4">
      <c r="A41" s="40" t="s">
        <v>100</v>
      </c>
      <c r="B41" s="10" t="s">
        <v>58</v>
      </c>
      <c r="C41" s="11">
        <v>37.846153000000001</v>
      </c>
      <c r="D41" s="19">
        <v>36.636363000000003</v>
      </c>
      <c r="E41" s="12">
        <v>36.840000000000003</v>
      </c>
      <c r="F41" s="13">
        <v>10.4</v>
      </c>
      <c r="G41" s="14">
        <v>31</v>
      </c>
      <c r="H41" s="56">
        <f t="shared" si="0"/>
        <v>37</v>
      </c>
      <c r="I41" s="15">
        <v>0.20363700000000051</v>
      </c>
      <c r="J41" s="57">
        <f t="shared" si="1"/>
        <v>25</v>
      </c>
      <c r="K41" s="16">
        <v>-12.159999999999997</v>
      </c>
      <c r="L41" s="17"/>
    </row>
    <row r="42" spans="1:12" s="18" customFormat="1" x14ac:dyDescent="0.2">
      <c r="A42" s="76" t="s">
        <v>6</v>
      </c>
      <c r="B42" s="77"/>
      <c r="C42" s="29">
        <f>SUM(C5:C41)</f>
        <v>1675.4716549999998</v>
      </c>
      <c r="D42" s="29">
        <f t="shared" ref="D42:F42" si="2">SUM(D5:D41)</f>
        <v>1570.9271300000007</v>
      </c>
      <c r="E42" s="29">
        <f t="shared" si="2"/>
        <v>1690.5500000000002</v>
      </c>
      <c r="F42" s="29">
        <f t="shared" si="2"/>
        <v>350.62</v>
      </c>
      <c r="G42" s="45">
        <f>SUM(G5:G41)</f>
        <v>533</v>
      </c>
      <c r="H42" s="29"/>
      <c r="I42" s="30">
        <f>SUM(I5:I41)</f>
        <v>119.62286999999999</v>
      </c>
      <c r="J42" s="31"/>
      <c r="K42" s="30">
        <f>SUM(K5:K41)</f>
        <v>-122.44999999999999</v>
      </c>
      <c r="L42" s="32"/>
    </row>
    <row r="43" spans="1:12" s="18" customFormat="1" ht="24" thickBot="1" x14ac:dyDescent="0.25">
      <c r="A43" s="74" t="s">
        <v>29</v>
      </c>
      <c r="B43" s="75"/>
      <c r="C43" s="33">
        <f>C42/37</f>
        <v>45.283017702702701</v>
      </c>
      <c r="D43" s="33">
        <f t="shared" ref="D43:F43" si="3">D42/37</f>
        <v>42.457490000000021</v>
      </c>
      <c r="E43" s="54">
        <f t="shared" si="3"/>
        <v>45.690540540540546</v>
      </c>
      <c r="F43" s="33">
        <f t="shared" si="3"/>
        <v>9.4762162162162156</v>
      </c>
      <c r="G43" s="35"/>
      <c r="H43" s="35"/>
      <c r="I43" s="34">
        <f>I42/37</f>
        <v>3.2330505405405403</v>
      </c>
      <c r="J43" s="36"/>
      <c r="K43" s="34">
        <f>K42/37</f>
        <v>-3.3094594594594593</v>
      </c>
      <c r="L43" s="37"/>
    </row>
    <row r="44" spans="1:12" s="18" customFormat="1" x14ac:dyDescent="0.2">
      <c r="A44" s="38"/>
      <c r="B44" s="38"/>
      <c r="C44" s="53"/>
      <c r="D44" s="53"/>
      <c r="E44" s="53"/>
      <c r="F44" s="53"/>
      <c r="G44" s="46"/>
      <c r="H44" s="46"/>
      <c r="I44" s="55"/>
      <c r="J44" s="46"/>
      <c r="K44" s="55"/>
      <c r="L44" s="46"/>
    </row>
    <row r="45" spans="1:12" s="18" customFormat="1" x14ac:dyDescent="0.2">
      <c r="A45" s="39"/>
      <c r="B45" s="51" t="s">
        <v>5</v>
      </c>
      <c r="E45" s="49"/>
      <c r="F45" s="49"/>
      <c r="J45" s="50"/>
      <c r="K45" s="50"/>
    </row>
    <row r="46" spans="1:12" s="18" customFormat="1" x14ac:dyDescent="0.2">
      <c r="A46" s="39"/>
      <c r="B46" s="39" t="s">
        <v>24</v>
      </c>
      <c r="E46" s="49"/>
      <c r="F46" s="49"/>
      <c r="J46" s="50"/>
      <c r="K46" s="50"/>
    </row>
    <row r="47" spans="1:12" s="18" customFormat="1" x14ac:dyDescent="0.2">
      <c r="A47" s="39"/>
      <c r="B47" s="39" t="s">
        <v>25</v>
      </c>
      <c r="E47" s="49"/>
      <c r="F47" s="49"/>
      <c r="J47" s="50"/>
      <c r="K47" s="50"/>
    </row>
    <row r="48" spans="1:12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  <row r="63" s="39" customFormat="1" x14ac:dyDescent="0.2"/>
    <row r="64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</sheetData>
  <mergeCells count="9">
    <mergeCell ref="A42:B42"/>
    <mergeCell ref="A43:B43"/>
    <mergeCell ref="B1:L1"/>
    <mergeCell ref="A2:L2"/>
    <mergeCell ref="A3:A4"/>
    <mergeCell ref="B3:B4"/>
    <mergeCell ref="C3:E3"/>
    <mergeCell ref="I3:J3"/>
    <mergeCell ref="L3:L4"/>
  </mergeCells>
  <printOptions horizontalCentered="1"/>
  <pageMargins left="0.56496062999999996" right="0.56496062999999996" top="0.40748031499999998" bottom="0.25" header="0.31496062992126" footer="0.31496062992126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view="pageBreakPreview" zoomScale="90" zoomScaleNormal="120" zoomScaleSheetLayoutView="90" workbookViewId="0">
      <selection activeCell="N27" sqref="N27"/>
    </sheetView>
  </sheetViews>
  <sheetFormatPr defaultRowHeight="23.25" x14ac:dyDescent="0.2"/>
  <cols>
    <col min="1" max="1" width="4.7109375" style="39" customWidth="1"/>
    <col min="2" max="2" width="29" style="44" customWidth="1"/>
    <col min="3" max="4" width="10.7109375" style="44" customWidth="1"/>
    <col min="5" max="5" width="11.28515625" style="44" customWidth="1"/>
    <col min="6" max="6" width="10.7109375" style="44" customWidth="1"/>
    <col min="7" max="7" width="10.7109375" style="39" customWidth="1"/>
    <col min="8" max="8" width="10.7109375" style="44" customWidth="1"/>
    <col min="9" max="9" width="11.7109375" style="44" customWidth="1"/>
    <col min="10" max="10" width="11.5703125" style="44" customWidth="1"/>
    <col min="11" max="11" width="11.42578125" style="44" customWidth="1"/>
    <col min="12" max="12" width="10.7109375" style="44" customWidth="1"/>
    <col min="13" max="16384" width="9.140625" style="44"/>
  </cols>
  <sheetData>
    <row r="1" spans="1:12" s="18" customFormat="1" x14ac:dyDescent="0.2">
      <c r="B1" s="88" t="s">
        <v>37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s="46" customFormat="1" ht="27" customHeight="1" thickBot="1" x14ac:dyDescent="0.2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18" customFormat="1" x14ac:dyDescent="0.2">
      <c r="A3" s="72" t="s">
        <v>23</v>
      </c>
      <c r="B3" s="79" t="s">
        <v>0</v>
      </c>
      <c r="C3" s="81" t="s">
        <v>1</v>
      </c>
      <c r="D3" s="82"/>
      <c r="E3" s="83"/>
      <c r="F3" s="8" t="s">
        <v>21</v>
      </c>
      <c r="G3" s="26" t="s">
        <v>22</v>
      </c>
      <c r="H3" s="1" t="s">
        <v>4</v>
      </c>
      <c r="I3" s="84" t="s">
        <v>2</v>
      </c>
      <c r="J3" s="84"/>
      <c r="K3" s="9" t="s">
        <v>3</v>
      </c>
      <c r="L3" s="85" t="s">
        <v>5</v>
      </c>
    </row>
    <row r="4" spans="1:12" s="18" customFormat="1" x14ac:dyDescent="0.2">
      <c r="A4" s="73"/>
      <c r="B4" s="80"/>
      <c r="C4" s="6">
        <v>2557</v>
      </c>
      <c r="D4" s="7">
        <v>2558</v>
      </c>
      <c r="E4" s="27">
        <v>2559</v>
      </c>
      <c r="F4" s="3">
        <v>2559</v>
      </c>
      <c r="G4" s="28">
        <v>2559</v>
      </c>
      <c r="H4" s="2" t="s">
        <v>19</v>
      </c>
      <c r="I4" s="3" t="s">
        <v>20</v>
      </c>
      <c r="J4" s="4" t="s">
        <v>4</v>
      </c>
      <c r="K4" s="5">
        <v>31.8</v>
      </c>
      <c r="L4" s="86"/>
    </row>
    <row r="5" spans="1:12" s="23" customFormat="1" x14ac:dyDescent="0.2">
      <c r="A5" s="40" t="s">
        <v>64</v>
      </c>
      <c r="B5" s="10" t="s">
        <v>51</v>
      </c>
      <c r="C5" s="11">
        <v>25.538461000000002</v>
      </c>
      <c r="D5" s="11">
        <v>20</v>
      </c>
      <c r="E5" s="24">
        <v>30.57</v>
      </c>
      <c r="F5" s="22">
        <v>8.4700000000000006</v>
      </c>
      <c r="G5" s="14">
        <v>7</v>
      </c>
      <c r="H5" s="56">
        <f>RANK(E5,E$5:E$41)</f>
        <v>3</v>
      </c>
      <c r="I5" s="15">
        <v>10.57</v>
      </c>
      <c r="J5" s="57">
        <f>RANK(I5,I$5:I$41)</f>
        <v>1</v>
      </c>
      <c r="K5" s="16">
        <v>-1.2300000000000004</v>
      </c>
      <c r="L5" s="17" t="s">
        <v>104</v>
      </c>
    </row>
    <row r="6" spans="1:12" s="23" customFormat="1" x14ac:dyDescent="0.2">
      <c r="A6" s="40" t="s">
        <v>65</v>
      </c>
      <c r="B6" s="10" t="s">
        <v>56</v>
      </c>
      <c r="C6" s="11">
        <v>25.6</v>
      </c>
      <c r="D6" s="11">
        <v>25.76923</v>
      </c>
      <c r="E6" s="24">
        <v>26.89</v>
      </c>
      <c r="F6" s="22">
        <v>5.51</v>
      </c>
      <c r="G6" s="14">
        <v>9</v>
      </c>
      <c r="H6" s="56">
        <f t="shared" ref="H6:H41" si="0">RANK(E6,E$5:E$41)</f>
        <v>17</v>
      </c>
      <c r="I6" s="15">
        <v>1.1207700000000003</v>
      </c>
      <c r="J6" s="57">
        <f t="shared" ref="J6:J41" si="1">RANK(I6,I$5:I$41)</f>
        <v>17</v>
      </c>
      <c r="K6" s="16">
        <v>-4.91</v>
      </c>
      <c r="L6" s="17"/>
    </row>
    <row r="7" spans="1:12" s="23" customFormat="1" x14ac:dyDescent="0.2">
      <c r="A7" s="40" t="s">
        <v>66</v>
      </c>
      <c r="B7" s="10" t="s">
        <v>49</v>
      </c>
      <c r="C7" s="11">
        <v>25</v>
      </c>
      <c r="D7" s="11">
        <v>21.666665999999999</v>
      </c>
      <c r="E7" s="24">
        <v>26</v>
      </c>
      <c r="F7" s="22">
        <v>5.87</v>
      </c>
      <c r="G7" s="14">
        <v>16</v>
      </c>
      <c r="H7" s="56">
        <f t="shared" si="0"/>
        <v>25</v>
      </c>
      <c r="I7" s="15">
        <v>4.3333340000000007</v>
      </c>
      <c r="J7" s="57">
        <f t="shared" si="1"/>
        <v>4</v>
      </c>
      <c r="K7" s="16">
        <v>-5.8000000000000007</v>
      </c>
      <c r="L7" s="17"/>
    </row>
    <row r="8" spans="1:12" s="23" customFormat="1" x14ac:dyDescent="0.2">
      <c r="A8" s="40" t="s">
        <v>67</v>
      </c>
      <c r="B8" s="10" t="s">
        <v>54</v>
      </c>
      <c r="C8" s="11">
        <v>26.8</v>
      </c>
      <c r="D8" s="11">
        <v>27.916665999999999</v>
      </c>
      <c r="E8" s="24">
        <v>26.83</v>
      </c>
      <c r="F8" s="22">
        <v>6.19</v>
      </c>
      <c r="G8" s="14">
        <v>24</v>
      </c>
      <c r="H8" s="56">
        <f t="shared" si="0"/>
        <v>18</v>
      </c>
      <c r="I8" s="15">
        <v>-1.086666000000001</v>
      </c>
      <c r="J8" s="57">
        <f t="shared" si="1"/>
        <v>30</v>
      </c>
      <c r="K8" s="16">
        <v>-4.9700000000000024</v>
      </c>
      <c r="L8" s="17"/>
    </row>
    <row r="9" spans="1:12" s="23" customFormat="1" x14ac:dyDescent="0.2">
      <c r="A9" s="40" t="s">
        <v>68</v>
      </c>
      <c r="B9" s="10" t="s">
        <v>50</v>
      </c>
      <c r="C9" s="11">
        <v>26.444444000000001</v>
      </c>
      <c r="D9" s="11">
        <v>20.333333</v>
      </c>
      <c r="E9" s="24">
        <v>25.79</v>
      </c>
      <c r="F9" s="22">
        <v>6.05</v>
      </c>
      <c r="G9" s="14">
        <v>19</v>
      </c>
      <c r="H9" s="56">
        <f t="shared" si="0"/>
        <v>27</v>
      </c>
      <c r="I9" s="15">
        <v>5.4566669999999995</v>
      </c>
      <c r="J9" s="57">
        <f t="shared" si="1"/>
        <v>3</v>
      </c>
      <c r="K9" s="16">
        <v>-6.0100000000000016</v>
      </c>
      <c r="L9" s="17"/>
    </row>
    <row r="10" spans="1:12" s="23" customFormat="1" x14ac:dyDescent="0.2">
      <c r="A10" s="40" t="s">
        <v>69</v>
      </c>
      <c r="B10" s="10" t="s">
        <v>52</v>
      </c>
      <c r="C10" s="11">
        <v>28</v>
      </c>
      <c r="D10" s="11">
        <v>25.375</v>
      </c>
      <c r="E10" s="24">
        <v>26.13</v>
      </c>
      <c r="F10" s="22">
        <v>5.44</v>
      </c>
      <c r="G10" s="14">
        <v>15</v>
      </c>
      <c r="H10" s="56">
        <f t="shared" si="0"/>
        <v>24</v>
      </c>
      <c r="I10" s="15">
        <v>0.75499999999999901</v>
      </c>
      <c r="J10" s="57">
        <f t="shared" si="1"/>
        <v>21</v>
      </c>
      <c r="K10" s="16">
        <v>-5.6700000000000017</v>
      </c>
      <c r="L10" s="17"/>
    </row>
    <row r="11" spans="1:12" s="23" customFormat="1" ht="24.75" customHeight="1" x14ac:dyDescent="0.2">
      <c r="A11" s="40" t="s">
        <v>70</v>
      </c>
      <c r="B11" s="10" t="s">
        <v>53</v>
      </c>
      <c r="C11" s="11">
        <v>24</v>
      </c>
      <c r="D11" s="11">
        <v>26.4</v>
      </c>
      <c r="E11" s="24">
        <v>28</v>
      </c>
      <c r="F11" s="22">
        <v>4.2</v>
      </c>
      <c r="G11" s="14">
        <v>5</v>
      </c>
      <c r="H11" s="56">
        <f t="shared" si="0"/>
        <v>10</v>
      </c>
      <c r="I11" s="15">
        <v>1.6000000000000014</v>
      </c>
      <c r="J11" s="57">
        <f t="shared" si="1"/>
        <v>15</v>
      </c>
      <c r="K11" s="16">
        <v>-3.8000000000000007</v>
      </c>
      <c r="L11" s="17"/>
    </row>
    <row r="12" spans="1:12" s="23" customFormat="1" x14ac:dyDescent="0.2">
      <c r="A12" s="40" t="s">
        <v>71</v>
      </c>
      <c r="B12" s="10" t="s">
        <v>55</v>
      </c>
      <c r="C12" s="11">
        <v>31</v>
      </c>
      <c r="D12" s="11">
        <v>29.333333</v>
      </c>
      <c r="E12" s="24">
        <v>28.75</v>
      </c>
      <c r="F12" s="22">
        <v>6.08</v>
      </c>
      <c r="G12" s="14">
        <v>8</v>
      </c>
      <c r="H12" s="56">
        <f t="shared" si="0"/>
        <v>7</v>
      </c>
      <c r="I12" s="15">
        <v>-0.58333299999999966</v>
      </c>
      <c r="J12" s="57">
        <f t="shared" si="1"/>
        <v>28</v>
      </c>
      <c r="K12" s="16">
        <v>-3.0500000000000007</v>
      </c>
      <c r="L12" s="17"/>
    </row>
    <row r="13" spans="1:12" s="23" customFormat="1" x14ac:dyDescent="0.2">
      <c r="A13" s="40" t="s">
        <v>72</v>
      </c>
      <c r="B13" s="10" t="s">
        <v>9</v>
      </c>
      <c r="C13" s="11">
        <v>24.266666000000001</v>
      </c>
      <c r="D13" s="11">
        <v>24.545453999999999</v>
      </c>
      <c r="E13" s="24">
        <v>24.33</v>
      </c>
      <c r="F13" s="22">
        <v>4.96</v>
      </c>
      <c r="G13" s="14">
        <v>6</v>
      </c>
      <c r="H13" s="56">
        <f t="shared" si="0"/>
        <v>33</v>
      </c>
      <c r="I13" s="15">
        <v>-0.21545400000000114</v>
      </c>
      <c r="J13" s="57">
        <f t="shared" si="1"/>
        <v>26</v>
      </c>
      <c r="K13" s="16">
        <v>-7.4700000000000024</v>
      </c>
      <c r="L13" s="17"/>
    </row>
    <row r="14" spans="1:12" s="23" customFormat="1" x14ac:dyDescent="0.2">
      <c r="A14" s="40" t="s">
        <v>73</v>
      </c>
      <c r="B14" s="10" t="s">
        <v>10</v>
      </c>
      <c r="C14" s="11">
        <v>27.714285</v>
      </c>
      <c r="D14" s="11">
        <v>25.666665999999999</v>
      </c>
      <c r="E14" s="24">
        <v>26.17</v>
      </c>
      <c r="F14" s="22">
        <v>7.81</v>
      </c>
      <c r="G14" s="14">
        <v>12</v>
      </c>
      <c r="H14" s="56">
        <f t="shared" si="0"/>
        <v>23</v>
      </c>
      <c r="I14" s="15">
        <v>0.50333400000000239</v>
      </c>
      <c r="J14" s="57">
        <f t="shared" si="1"/>
        <v>23</v>
      </c>
      <c r="K14" s="16">
        <v>-5.629999999999999</v>
      </c>
      <c r="L14" s="17"/>
    </row>
    <row r="15" spans="1:12" s="23" customFormat="1" x14ac:dyDescent="0.2">
      <c r="A15" s="40" t="s">
        <v>74</v>
      </c>
      <c r="B15" s="10" t="s">
        <v>8</v>
      </c>
      <c r="C15" s="11">
        <v>28.444444000000001</v>
      </c>
      <c r="D15" s="11">
        <v>23.230768999999999</v>
      </c>
      <c r="E15" s="24">
        <v>23.14</v>
      </c>
      <c r="F15" s="22">
        <v>4.3899999999999997</v>
      </c>
      <c r="G15" s="14">
        <v>7</v>
      </c>
      <c r="H15" s="56">
        <f t="shared" si="0"/>
        <v>35</v>
      </c>
      <c r="I15" s="15">
        <v>-9.0768999999998101E-2</v>
      </c>
      <c r="J15" s="57">
        <f t="shared" si="1"/>
        <v>25</v>
      </c>
      <c r="K15" s="16">
        <v>-8.66</v>
      </c>
      <c r="L15" s="17"/>
    </row>
    <row r="16" spans="1:12" s="23" customFormat="1" x14ac:dyDescent="0.2">
      <c r="A16" s="40" t="s">
        <v>75</v>
      </c>
      <c r="B16" s="10" t="s">
        <v>13</v>
      </c>
      <c r="C16" s="11">
        <v>31.333333</v>
      </c>
      <c r="D16" s="11">
        <v>26</v>
      </c>
      <c r="E16" s="24">
        <v>27</v>
      </c>
      <c r="F16" s="22">
        <v>7</v>
      </c>
      <c r="G16" s="14">
        <v>2</v>
      </c>
      <c r="H16" s="56">
        <f t="shared" si="0"/>
        <v>16</v>
      </c>
      <c r="I16" s="15">
        <v>1</v>
      </c>
      <c r="J16" s="57">
        <f t="shared" si="1"/>
        <v>18</v>
      </c>
      <c r="K16" s="16">
        <v>-4.8000000000000007</v>
      </c>
      <c r="L16" s="17"/>
    </row>
    <row r="17" spans="1:12" s="18" customFormat="1" x14ac:dyDescent="0.35">
      <c r="A17" s="40" t="s">
        <v>76</v>
      </c>
      <c r="B17" s="10" t="s">
        <v>12</v>
      </c>
      <c r="C17" s="11">
        <v>24</v>
      </c>
      <c r="D17" s="11">
        <v>24.857142</v>
      </c>
      <c r="E17" s="43">
        <v>28.11</v>
      </c>
      <c r="F17" s="13">
        <v>4.88</v>
      </c>
      <c r="G17" s="14">
        <v>19</v>
      </c>
      <c r="H17" s="56">
        <f t="shared" si="0"/>
        <v>9</v>
      </c>
      <c r="I17" s="15">
        <v>3.2528579999999998</v>
      </c>
      <c r="J17" s="57">
        <f t="shared" si="1"/>
        <v>6</v>
      </c>
      <c r="K17" s="16">
        <v>-3.6900000000000013</v>
      </c>
      <c r="L17" s="17"/>
    </row>
    <row r="18" spans="1:12" s="18" customFormat="1" x14ac:dyDescent="0.35">
      <c r="A18" s="40" t="s">
        <v>77</v>
      </c>
      <c r="B18" s="10" t="s">
        <v>18</v>
      </c>
      <c r="C18" s="11">
        <v>29.6</v>
      </c>
      <c r="D18" s="11">
        <v>26</v>
      </c>
      <c r="E18" s="43">
        <v>27.71</v>
      </c>
      <c r="F18" s="13">
        <v>6.09</v>
      </c>
      <c r="G18" s="14">
        <v>7</v>
      </c>
      <c r="H18" s="56">
        <f t="shared" si="0"/>
        <v>13</v>
      </c>
      <c r="I18" s="15">
        <v>1.7100000000000009</v>
      </c>
      <c r="J18" s="57">
        <f t="shared" si="1"/>
        <v>13</v>
      </c>
      <c r="K18" s="16">
        <v>-4.09</v>
      </c>
      <c r="L18" s="17"/>
    </row>
    <row r="19" spans="1:12" s="18" customFormat="1" x14ac:dyDescent="0.35">
      <c r="A19" s="40" t="s">
        <v>78</v>
      </c>
      <c r="B19" s="10" t="s">
        <v>11</v>
      </c>
      <c r="C19" s="11">
        <v>24.5</v>
      </c>
      <c r="D19" s="11">
        <v>24.421052</v>
      </c>
      <c r="E19" s="43">
        <v>27.58</v>
      </c>
      <c r="F19" s="13">
        <v>6.73</v>
      </c>
      <c r="G19" s="14">
        <v>19</v>
      </c>
      <c r="H19" s="56">
        <f t="shared" si="0"/>
        <v>14</v>
      </c>
      <c r="I19" s="15">
        <v>3.1589479999999988</v>
      </c>
      <c r="J19" s="57">
        <f t="shared" si="1"/>
        <v>8</v>
      </c>
      <c r="K19" s="16">
        <v>-4.2200000000000024</v>
      </c>
      <c r="L19" s="17"/>
    </row>
    <row r="20" spans="1:12" s="18" customFormat="1" x14ac:dyDescent="0.35">
      <c r="A20" s="40" t="s">
        <v>79</v>
      </c>
      <c r="B20" s="10" t="s">
        <v>14</v>
      </c>
      <c r="C20" s="11">
        <v>26</v>
      </c>
      <c r="D20" s="11">
        <v>22.631578000000001</v>
      </c>
      <c r="E20" s="43">
        <v>25</v>
      </c>
      <c r="F20" s="13">
        <v>8.31</v>
      </c>
      <c r="G20" s="14">
        <v>8</v>
      </c>
      <c r="H20" s="56">
        <f t="shared" si="0"/>
        <v>31</v>
      </c>
      <c r="I20" s="15">
        <v>2.3684219999999989</v>
      </c>
      <c r="J20" s="57">
        <f t="shared" si="1"/>
        <v>10</v>
      </c>
      <c r="K20" s="16">
        <v>-6.8000000000000007</v>
      </c>
      <c r="L20" s="17"/>
    </row>
    <row r="21" spans="1:12" s="18" customFormat="1" x14ac:dyDescent="0.35">
      <c r="A21" s="40" t="s">
        <v>80</v>
      </c>
      <c r="B21" s="10" t="s">
        <v>15</v>
      </c>
      <c r="C21" s="11">
        <v>26</v>
      </c>
      <c r="D21" s="11">
        <v>27</v>
      </c>
      <c r="E21" s="43">
        <v>26</v>
      </c>
      <c r="F21" s="13">
        <v>4.28</v>
      </c>
      <c r="G21" s="14">
        <v>7</v>
      </c>
      <c r="H21" s="56">
        <f t="shared" si="0"/>
        <v>25</v>
      </c>
      <c r="I21" s="15">
        <v>-1</v>
      </c>
      <c r="J21" s="57">
        <f t="shared" si="1"/>
        <v>29</v>
      </c>
      <c r="K21" s="16">
        <v>-5.8000000000000007</v>
      </c>
      <c r="L21" s="17"/>
    </row>
    <row r="22" spans="1:12" s="18" customFormat="1" x14ac:dyDescent="0.35">
      <c r="A22" s="40" t="s">
        <v>81</v>
      </c>
      <c r="B22" s="10" t="s">
        <v>17</v>
      </c>
      <c r="C22" s="11">
        <v>21.777777</v>
      </c>
      <c r="D22" s="11">
        <v>29.75</v>
      </c>
      <c r="E22" s="43">
        <v>31.56</v>
      </c>
      <c r="F22" s="13">
        <v>7.65</v>
      </c>
      <c r="G22" s="14">
        <v>9</v>
      </c>
      <c r="H22" s="56">
        <f t="shared" si="0"/>
        <v>2</v>
      </c>
      <c r="I22" s="15">
        <v>1.8099999999999987</v>
      </c>
      <c r="J22" s="57">
        <f t="shared" si="1"/>
        <v>12</v>
      </c>
      <c r="K22" s="16">
        <v>-0.24000000000000199</v>
      </c>
      <c r="L22" s="17"/>
    </row>
    <row r="23" spans="1:12" s="23" customFormat="1" x14ac:dyDescent="0.2">
      <c r="A23" s="40" t="s">
        <v>82</v>
      </c>
      <c r="B23" s="10" t="s">
        <v>16</v>
      </c>
      <c r="C23" s="11">
        <v>25.333333</v>
      </c>
      <c r="D23" s="11">
        <v>26.133333</v>
      </c>
      <c r="E23" s="24">
        <v>32</v>
      </c>
      <c r="F23" s="22">
        <v>0</v>
      </c>
      <c r="G23" s="14">
        <v>2</v>
      </c>
      <c r="H23" s="56">
        <f t="shared" si="0"/>
        <v>1</v>
      </c>
      <c r="I23" s="15">
        <v>5.8666669999999996</v>
      </c>
      <c r="J23" s="57">
        <f t="shared" si="1"/>
        <v>2</v>
      </c>
      <c r="K23" s="16">
        <v>0.19999999999999929</v>
      </c>
      <c r="L23" s="17" t="s">
        <v>101</v>
      </c>
    </row>
    <row r="24" spans="1:12" s="23" customFormat="1" ht="24.75" customHeight="1" x14ac:dyDescent="0.2">
      <c r="A24" s="40" t="s">
        <v>83</v>
      </c>
      <c r="B24" s="58" t="s">
        <v>31</v>
      </c>
      <c r="C24" s="11">
        <v>25.555554999999998</v>
      </c>
      <c r="D24" s="11">
        <v>27.222221999999999</v>
      </c>
      <c r="E24" s="24">
        <v>25.6</v>
      </c>
      <c r="F24" s="22">
        <v>6.44</v>
      </c>
      <c r="G24" s="14">
        <v>20</v>
      </c>
      <c r="H24" s="56">
        <f t="shared" si="0"/>
        <v>29</v>
      </c>
      <c r="I24" s="15">
        <v>-1.6222219999999972</v>
      </c>
      <c r="J24" s="57">
        <f t="shared" si="1"/>
        <v>31</v>
      </c>
      <c r="K24" s="16">
        <v>-6.1999999999999993</v>
      </c>
      <c r="L24" s="17"/>
    </row>
    <row r="25" spans="1:12" s="23" customFormat="1" ht="26.25" customHeight="1" x14ac:dyDescent="0.2">
      <c r="A25" s="40" t="s">
        <v>84</v>
      </c>
      <c r="B25" s="10" t="s">
        <v>42</v>
      </c>
      <c r="C25" s="11">
        <v>27.2</v>
      </c>
      <c r="D25" s="11">
        <v>26</v>
      </c>
      <c r="E25" s="24">
        <v>26.4</v>
      </c>
      <c r="F25" s="22">
        <v>5.57</v>
      </c>
      <c r="G25" s="14">
        <v>5</v>
      </c>
      <c r="H25" s="56">
        <f t="shared" si="0"/>
        <v>21</v>
      </c>
      <c r="I25" s="15">
        <v>0.39999999999999858</v>
      </c>
      <c r="J25" s="57">
        <f t="shared" si="1"/>
        <v>24</v>
      </c>
      <c r="K25" s="16">
        <v>-5.4000000000000021</v>
      </c>
      <c r="L25" s="17"/>
    </row>
    <row r="26" spans="1:12" s="23" customFormat="1" x14ac:dyDescent="0.2">
      <c r="A26" s="40" t="s">
        <v>85</v>
      </c>
      <c r="B26" s="10" t="s">
        <v>43</v>
      </c>
      <c r="C26" s="11">
        <v>29.272727</v>
      </c>
      <c r="D26" s="25">
        <v>28.307691999999999</v>
      </c>
      <c r="E26" s="24">
        <v>30</v>
      </c>
      <c r="F26" s="22">
        <v>4.5599999999999996</v>
      </c>
      <c r="G26" s="14">
        <v>5</v>
      </c>
      <c r="H26" s="56">
        <f t="shared" si="0"/>
        <v>4</v>
      </c>
      <c r="I26" s="15">
        <v>1.6923080000000006</v>
      </c>
      <c r="J26" s="57">
        <f t="shared" si="1"/>
        <v>14</v>
      </c>
      <c r="K26" s="16">
        <v>-1.8000000000000007</v>
      </c>
      <c r="L26" s="17"/>
    </row>
    <row r="27" spans="1:12" s="18" customFormat="1" x14ac:dyDescent="0.35">
      <c r="A27" s="40" t="s">
        <v>86</v>
      </c>
      <c r="B27" s="10" t="s">
        <v>41</v>
      </c>
      <c r="C27" s="11">
        <v>29.7</v>
      </c>
      <c r="D27" s="11">
        <v>25.777777</v>
      </c>
      <c r="E27" s="43">
        <v>29</v>
      </c>
      <c r="F27" s="13">
        <v>8.44</v>
      </c>
      <c r="G27" s="14">
        <v>18</v>
      </c>
      <c r="H27" s="56">
        <f t="shared" si="0"/>
        <v>6</v>
      </c>
      <c r="I27" s="15">
        <v>3.2222229999999996</v>
      </c>
      <c r="J27" s="57">
        <f t="shared" si="1"/>
        <v>7</v>
      </c>
      <c r="K27" s="16">
        <v>-2.8000000000000007</v>
      </c>
      <c r="L27" s="17"/>
    </row>
    <row r="28" spans="1:12" s="18" customFormat="1" x14ac:dyDescent="0.35">
      <c r="A28" s="40" t="s">
        <v>87</v>
      </c>
      <c r="B28" s="10" t="s">
        <v>39</v>
      </c>
      <c r="C28" s="11">
        <v>26</v>
      </c>
      <c r="D28" s="11">
        <v>23.066666000000001</v>
      </c>
      <c r="E28" s="43">
        <v>26.5</v>
      </c>
      <c r="F28" s="13">
        <v>6.61</v>
      </c>
      <c r="G28" s="14">
        <v>32</v>
      </c>
      <c r="H28" s="56">
        <f t="shared" si="0"/>
        <v>20</v>
      </c>
      <c r="I28" s="15">
        <v>3.4333339999999986</v>
      </c>
      <c r="J28" s="57">
        <f t="shared" si="1"/>
        <v>5</v>
      </c>
      <c r="K28" s="16">
        <v>-5.3000000000000007</v>
      </c>
      <c r="L28" s="17"/>
    </row>
    <row r="29" spans="1:12" s="18" customFormat="1" x14ac:dyDescent="0.35">
      <c r="A29" s="40" t="s">
        <v>88</v>
      </c>
      <c r="B29" s="10" t="s">
        <v>44</v>
      </c>
      <c r="C29" s="11">
        <v>25.2</v>
      </c>
      <c r="D29" s="11">
        <v>26</v>
      </c>
      <c r="E29" s="43">
        <v>25.5</v>
      </c>
      <c r="F29" s="13">
        <v>5.72</v>
      </c>
      <c r="G29" s="14">
        <v>4</v>
      </c>
      <c r="H29" s="56">
        <f t="shared" si="0"/>
        <v>30</v>
      </c>
      <c r="I29" s="15">
        <v>-0.5</v>
      </c>
      <c r="J29" s="57">
        <f t="shared" si="1"/>
        <v>27</v>
      </c>
      <c r="K29" s="16">
        <v>-6.3000000000000007</v>
      </c>
      <c r="L29" s="17"/>
    </row>
    <row r="30" spans="1:12" s="18" customFormat="1" x14ac:dyDescent="0.35">
      <c r="A30" s="40" t="s">
        <v>89</v>
      </c>
      <c r="B30" s="10" t="s">
        <v>40</v>
      </c>
      <c r="C30" s="11">
        <v>29</v>
      </c>
      <c r="D30" s="11">
        <v>25.384615</v>
      </c>
      <c r="E30" s="43">
        <v>22.57</v>
      </c>
      <c r="F30" s="13">
        <v>5.21</v>
      </c>
      <c r="G30" s="14">
        <v>7</v>
      </c>
      <c r="H30" s="56">
        <f t="shared" si="0"/>
        <v>36</v>
      </c>
      <c r="I30" s="15">
        <v>-2.8146149999999999</v>
      </c>
      <c r="J30" s="57">
        <f t="shared" si="1"/>
        <v>35</v>
      </c>
      <c r="K30" s="16">
        <v>-9.23</v>
      </c>
      <c r="L30" s="17"/>
    </row>
    <row r="31" spans="1:12" s="18" customFormat="1" x14ac:dyDescent="0.35">
      <c r="A31" s="40" t="s">
        <v>90</v>
      </c>
      <c r="B31" s="58" t="s">
        <v>47</v>
      </c>
      <c r="C31" s="11">
        <v>26.444444000000001</v>
      </c>
      <c r="D31" s="11">
        <v>28.545453999999999</v>
      </c>
      <c r="E31" s="43">
        <v>26.31</v>
      </c>
      <c r="F31" s="13">
        <v>7.11</v>
      </c>
      <c r="G31" s="14">
        <v>13</v>
      </c>
      <c r="H31" s="56">
        <f t="shared" si="0"/>
        <v>22</v>
      </c>
      <c r="I31" s="15">
        <v>-2.2354540000000007</v>
      </c>
      <c r="J31" s="57">
        <f t="shared" si="1"/>
        <v>34</v>
      </c>
      <c r="K31" s="16">
        <v>-5.490000000000002</v>
      </c>
      <c r="L31" s="17"/>
    </row>
    <row r="32" spans="1:12" s="18" customFormat="1" x14ac:dyDescent="0.35">
      <c r="A32" s="40" t="s">
        <v>91</v>
      </c>
      <c r="B32" s="10" t="s">
        <v>48</v>
      </c>
      <c r="C32" s="11">
        <v>24.25</v>
      </c>
      <c r="D32" s="11">
        <v>33.6</v>
      </c>
      <c r="E32" s="43">
        <v>29.14</v>
      </c>
      <c r="F32" s="13">
        <v>5.74</v>
      </c>
      <c r="G32" s="14">
        <v>7</v>
      </c>
      <c r="H32" s="56">
        <f t="shared" si="0"/>
        <v>5</v>
      </c>
      <c r="I32" s="15">
        <v>-4.4600000000000009</v>
      </c>
      <c r="J32" s="57">
        <f t="shared" si="1"/>
        <v>36</v>
      </c>
      <c r="K32" s="16">
        <v>-2.66</v>
      </c>
      <c r="L32" s="17"/>
    </row>
    <row r="33" spans="1:12" s="18" customFormat="1" x14ac:dyDescent="0.35">
      <c r="A33" s="40" t="s">
        <v>92</v>
      </c>
      <c r="B33" s="10" t="s">
        <v>45</v>
      </c>
      <c r="C33" s="11">
        <v>25.68421</v>
      </c>
      <c r="D33" s="11">
        <v>27.657142</v>
      </c>
      <c r="E33" s="43">
        <v>28.18</v>
      </c>
      <c r="F33" s="13">
        <v>9.33</v>
      </c>
      <c r="G33" s="14">
        <v>45</v>
      </c>
      <c r="H33" s="56">
        <f t="shared" si="0"/>
        <v>8</v>
      </c>
      <c r="I33" s="15">
        <v>0.52285799999999938</v>
      </c>
      <c r="J33" s="57">
        <f t="shared" si="1"/>
        <v>22</v>
      </c>
      <c r="K33" s="16">
        <v>-3.620000000000001</v>
      </c>
      <c r="L33" s="17"/>
    </row>
    <row r="34" spans="1:12" s="18" customFormat="1" x14ac:dyDescent="0.35">
      <c r="A34" s="40" t="s">
        <v>93</v>
      </c>
      <c r="B34" s="10" t="s">
        <v>46</v>
      </c>
      <c r="C34" s="11">
        <v>23.5</v>
      </c>
      <c r="D34" s="11">
        <v>26.2</v>
      </c>
      <c r="E34" s="43">
        <v>27.18</v>
      </c>
      <c r="F34" s="13">
        <v>6.4</v>
      </c>
      <c r="G34" s="14">
        <v>17</v>
      </c>
      <c r="H34" s="56">
        <f t="shared" si="0"/>
        <v>15</v>
      </c>
      <c r="I34" s="15">
        <v>0.98000000000000043</v>
      </c>
      <c r="J34" s="57">
        <f t="shared" si="1"/>
        <v>19</v>
      </c>
      <c r="K34" s="16">
        <v>-4.620000000000001</v>
      </c>
      <c r="L34" s="17"/>
    </row>
    <row r="35" spans="1:12" s="18" customFormat="1" x14ac:dyDescent="0.35">
      <c r="A35" s="40" t="s">
        <v>94</v>
      </c>
      <c r="B35" s="10" t="s">
        <v>62</v>
      </c>
      <c r="C35" s="11">
        <v>25.833333</v>
      </c>
      <c r="D35" s="11">
        <v>32.705882000000003</v>
      </c>
      <c r="E35" s="43">
        <v>22.29</v>
      </c>
      <c r="F35" s="13">
        <v>4.46</v>
      </c>
      <c r="G35" s="14">
        <v>7</v>
      </c>
      <c r="H35" s="56">
        <f t="shared" si="0"/>
        <v>37</v>
      </c>
      <c r="I35" s="15">
        <v>-10.415882000000003</v>
      </c>
      <c r="J35" s="57">
        <f t="shared" si="1"/>
        <v>37</v>
      </c>
      <c r="K35" s="16">
        <v>-9.5100000000000016</v>
      </c>
      <c r="L35" s="17"/>
    </row>
    <row r="36" spans="1:12" s="18" customFormat="1" x14ac:dyDescent="0.35">
      <c r="A36" s="40" t="s">
        <v>95</v>
      </c>
      <c r="B36" s="10" t="s">
        <v>59</v>
      </c>
      <c r="C36" s="11">
        <v>25.692307</v>
      </c>
      <c r="D36" s="11">
        <v>23.076923000000001</v>
      </c>
      <c r="E36" s="43">
        <v>25.68</v>
      </c>
      <c r="F36" s="13">
        <v>6.06</v>
      </c>
      <c r="G36" s="14">
        <v>25</v>
      </c>
      <c r="H36" s="56">
        <f t="shared" si="0"/>
        <v>28</v>
      </c>
      <c r="I36" s="15">
        <v>2.603076999999999</v>
      </c>
      <c r="J36" s="57">
        <f t="shared" si="1"/>
        <v>9</v>
      </c>
      <c r="K36" s="16">
        <v>-6.120000000000001</v>
      </c>
      <c r="L36" s="17"/>
    </row>
    <row r="37" spans="1:12" s="18" customFormat="1" x14ac:dyDescent="0.35">
      <c r="A37" s="40" t="s">
        <v>96</v>
      </c>
      <c r="B37" s="10" t="s">
        <v>60</v>
      </c>
      <c r="C37" s="11">
        <v>26.423075999999998</v>
      </c>
      <c r="D37" s="11">
        <v>24.622222000000001</v>
      </c>
      <c r="E37" s="43">
        <v>26.68</v>
      </c>
      <c r="F37" s="13">
        <v>6.7</v>
      </c>
      <c r="G37" s="14">
        <v>56</v>
      </c>
      <c r="H37" s="56">
        <f t="shared" si="0"/>
        <v>19</v>
      </c>
      <c r="I37" s="15">
        <v>2.057777999999999</v>
      </c>
      <c r="J37" s="57">
        <f t="shared" si="1"/>
        <v>11</v>
      </c>
      <c r="K37" s="16">
        <v>-5.120000000000001</v>
      </c>
      <c r="L37" s="17"/>
    </row>
    <row r="38" spans="1:12" s="18" customFormat="1" x14ac:dyDescent="0.35">
      <c r="A38" s="40" t="s">
        <v>97</v>
      </c>
      <c r="B38" s="10" t="s">
        <v>61</v>
      </c>
      <c r="C38" s="11">
        <v>23.2</v>
      </c>
      <c r="D38" s="11">
        <v>26.428571000000002</v>
      </c>
      <c r="E38" s="43">
        <v>28</v>
      </c>
      <c r="F38" s="13">
        <v>6.57</v>
      </c>
      <c r="G38" s="14">
        <v>15</v>
      </c>
      <c r="H38" s="56">
        <f t="shared" si="0"/>
        <v>10</v>
      </c>
      <c r="I38" s="15">
        <v>1.5714289999999984</v>
      </c>
      <c r="J38" s="57">
        <f t="shared" si="1"/>
        <v>16</v>
      </c>
      <c r="K38" s="16">
        <v>-3.8000000000000007</v>
      </c>
      <c r="L38" s="17"/>
    </row>
    <row r="39" spans="1:12" s="18" customFormat="1" x14ac:dyDescent="0.35">
      <c r="A39" s="40" t="s">
        <v>98</v>
      </c>
      <c r="B39" s="10" t="s">
        <v>57</v>
      </c>
      <c r="C39" s="11">
        <v>26.666665999999999</v>
      </c>
      <c r="D39" s="11">
        <v>25.142856999999999</v>
      </c>
      <c r="E39" s="43">
        <v>23.5</v>
      </c>
      <c r="F39" s="13">
        <v>3.57</v>
      </c>
      <c r="G39" s="14">
        <v>4</v>
      </c>
      <c r="H39" s="56">
        <f t="shared" si="0"/>
        <v>34</v>
      </c>
      <c r="I39" s="15">
        <v>-1.6428569999999993</v>
      </c>
      <c r="J39" s="57">
        <f t="shared" si="1"/>
        <v>32</v>
      </c>
      <c r="K39" s="16">
        <v>-8.3000000000000007</v>
      </c>
      <c r="L39" s="17"/>
    </row>
    <row r="40" spans="1:12" s="18" customFormat="1" x14ac:dyDescent="0.35">
      <c r="A40" s="40" t="s">
        <v>99</v>
      </c>
      <c r="B40" s="10" t="s">
        <v>63</v>
      </c>
      <c r="C40" s="11">
        <v>24.5</v>
      </c>
      <c r="D40" s="25">
        <v>27.142856999999999</v>
      </c>
      <c r="E40" s="43">
        <v>27.9</v>
      </c>
      <c r="F40" s="13">
        <v>5.94</v>
      </c>
      <c r="G40" s="14">
        <v>21</v>
      </c>
      <c r="H40" s="56">
        <f t="shared" si="0"/>
        <v>12</v>
      </c>
      <c r="I40" s="15">
        <v>0.75714299999999923</v>
      </c>
      <c r="J40" s="57">
        <f t="shared" si="1"/>
        <v>20</v>
      </c>
      <c r="K40" s="16">
        <v>-3.9000000000000021</v>
      </c>
      <c r="L40" s="17"/>
    </row>
    <row r="41" spans="1:12" s="18" customFormat="1" ht="24" thickBot="1" x14ac:dyDescent="0.4">
      <c r="A41" s="40" t="s">
        <v>100</v>
      </c>
      <c r="B41" s="10" t="s">
        <v>58</v>
      </c>
      <c r="C41" s="11">
        <v>26</v>
      </c>
      <c r="D41" s="11">
        <v>26.272727</v>
      </c>
      <c r="E41" s="43">
        <v>24.52</v>
      </c>
      <c r="F41" s="13">
        <v>6.72</v>
      </c>
      <c r="G41" s="14">
        <v>31</v>
      </c>
      <c r="H41" s="56">
        <f t="shared" si="0"/>
        <v>32</v>
      </c>
      <c r="I41" s="15">
        <v>-1.7527270000000001</v>
      </c>
      <c r="J41" s="57">
        <f t="shared" si="1"/>
        <v>33</v>
      </c>
      <c r="K41" s="16">
        <v>-7.2800000000000011</v>
      </c>
      <c r="L41" s="17"/>
    </row>
    <row r="42" spans="1:12" s="18" customFormat="1" x14ac:dyDescent="0.2">
      <c r="A42" s="76" t="s">
        <v>6</v>
      </c>
      <c r="B42" s="77"/>
      <c r="C42" s="29">
        <f>SUM(C5:C41)</f>
        <v>971.47506100000021</v>
      </c>
      <c r="D42" s="29">
        <f t="shared" ref="D42:F42" si="2">SUM(D5:D41)</f>
        <v>960.18382900000017</v>
      </c>
      <c r="E42" s="29">
        <f t="shared" si="2"/>
        <v>992.50999999999965</v>
      </c>
      <c r="F42" s="29">
        <f t="shared" si="2"/>
        <v>221.06000000000006</v>
      </c>
      <c r="G42" s="45">
        <f>SUM(G5:G41)</f>
        <v>533</v>
      </c>
      <c r="H42" s="29"/>
      <c r="I42" s="30">
        <f>SUM(I5:I41)</f>
        <v>32.326170999999988</v>
      </c>
      <c r="J42" s="31"/>
      <c r="K42" s="30">
        <f>SUM(K5:K41)</f>
        <v>-184.09000000000003</v>
      </c>
      <c r="L42" s="32"/>
    </row>
    <row r="43" spans="1:12" s="18" customFormat="1" ht="24" thickBot="1" x14ac:dyDescent="0.25">
      <c r="A43" s="74" t="s">
        <v>30</v>
      </c>
      <c r="B43" s="75"/>
      <c r="C43" s="33">
        <f>C42/37</f>
        <v>26.256082729729734</v>
      </c>
      <c r="D43" s="33">
        <f t="shared" ref="D43:F43" si="3">D42/37</f>
        <v>25.950914297297302</v>
      </c>
      <c r="E43" s="54">
        <f t="shared" si="3"/>
        <v>26.824594594594586</v>
      </c>
      <c r="F43" s="33">
        <f t="shared" si="3"/>
        <v>5.9745945945945964</v>
      </c>
      <c r="G43" s="35"/>
      <c r="H43" s="35"/>
      <c r="I43" s="34">
        <f>I42/37</f>
        <v>0.87368029729729701</v>
      </c>
      <c r="J43" s="36"/>
      <c r="K43" s="34">
        <f>K42/37</f>
        <v>-4.9754054054054064</v>
      </c>
      <c r="L43" s="37"/>
    </row>
    <row r="44" spans="1:12" s="18" customFormat="1" x14ac:dyDescent="0.2">
      <c r="A44" s="38"/>
      <c r="B44" s="38"/>
      <c r="C44" s="53"/>
      <c r="D44" s="53"/>
      <c r="E44" s="53"/>
      <c r="F44" s="53"/>
      <c r="G44" s="46"/>
      <c r="H44" s="46"/>
      <c r="I44" s="55"/>
      <c r="J44" s="46"/>
      <c r="K44" s="55"/>
      <c r="L44" s="46"/>
    </row>
    <row r="45" spans="1:12" s="18" customFormat="1" x14ac:dyDescent="0.2">
      <c r="A45" s="39"/>
      <c r="B45" s="51" t="s">
        <v>5</v>
      </c>
      <c r="E45" s="49"/>
      <c r="F45" s="49"/>
      <c r="J45" s="50"/>
      <c r="K45" s="50"/>
    </row>
    <row r="46" spans="1:12" s="18" customFormat="1" x14ac:dyDescent="0.2">
      <c r="A46" s="39"/>
      <c r="B46" s="39" t="s">
        <v>24</v>
      </c>
      <c r="E46" s="49"/>
      <c r="F46" s="49"/>
      <c r="J46" s="50"/>
      <c r="K46" s="50"/>
    </row>
    <row r="47" spans="1:12" s="18" customFormat="1" x14ac:dyDescent="0.2">
      <c r="A47" s="39"/>
      <c r="B47" s="39" t="s">
        <v>25</v>
      </c>
      <c r="E47" s="49"/>
      <c r="F47" s="49"/>
      <c r="J47" s="50"/>
      <c r="K47" s="50"/>
    </row>
    <row r="48" spans="1:12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  <row r="63" s="39" customFormat="1" x14ac:dyDescent="0.2"/>
    <row r="64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</sheetData>
  <mergeCells count="9">
    <mergeCell ref="A42:B42"/>
    <mergeCell ref="A43:B43"/>
    <mergeCell ref="A3:A4"/>
    <mergeCell ref="B1:L1"/>
    <mergeCell ref="B3:B4"/>
    <mergeCell ref="C3:E3"/>
    <mergeCell ref="I3:J3"/>
    <mergeCell ref="L3:L4"/>
    <mergeCell ref="A2:L2"/>
  </mergeCells>
  <printOptions horizontalCentered="1"/>
  <pageMargins left="0.56496062999999996" right="0.56496062999999996" top="0.40748031499999998" bottom="0.25" header="0.31496062992126" footer="0.31496062992126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M15" sqref="M15"/>
    </sheetView>
  </sheetViews>
  <sheetFormatPr defaultRowHeight="19.5" x14ac:dyDescent="0.3"/>
  <cols>
    <col min="1" max="1" width="5.5703125" style="59" customWidth="1"/>
    <col min="2" max="2" width="14.140625" style="59" customWidth="1"/>
    <col min="3" max="3" width="22.7109375" style="61" customWidth="1"/>
    <col min="4" max="6" width="15.28515625" style="61" customWidth="1"/>
    <col min="7" max="16384" width="9.140625" style="61"/>
  </cols>
  <sheetData>
    <row r="1" spans="1:6" x14ac:dyDescent="0.3">
      <c r="B1" s="60" t="s">
        <v>107</v>
      </c>
    </row>
    <row r="3" spans="1:6" s="63" customFormat="1" x14ac:dyDescent="0.3">
      <c r="A3" s="94" t="s">
        <v>23</v>
      </c>
      <c r="B3" s="94" t="s">
        <v>108</v>
      </c>
      <c r="C3" s="94" t="s">
        <v>0</v>
      </c>
      <c r="D3" s="92" t="s">
        <v>109</v>
      </c>
      <c r="E3" s="93"/>
      <c r="F3" s="93"/>
    </row>
    <row r="4" spans="1:6" s="62" customFormat="1" x14ac:dyDescent="0.3">
      <c r="A4" s="94"/>
      <c r="B4" s="94"/>
      <c r="C4" s="94"/>
      <c r="D4" s="64" t="s">
        <v>110</v>
      </c>
      <c r="E4" s="64" t="s">
        <v>111</v>
      </c>
      <c r="F4" s="64" t="s">
        <v>112</v>
      </c>
    </row>
    <row r="5" spans="1:6" x14ac:dyDescent="0.3">
      <c r="A5" s="65">
        <v>1</v>
      </c>
      <c r="B5" s="65">
        <v>90030011</v>
      </c>
      <c r="C5" s="66" t="s">
        <v>51</v>
      </c>
      <c r="D5" s="67">
        <v>4</v>
      </c>
      <c r="E5" s="67">
        <v>4</v>
      </c>
      <c r="F5" s="67">
        <v>8</v>
      </c>
    </row>
    <row r="6" spans="1:6" x14ac:dyDescent="0.3">
      <c r="A6" s="65">
        <v>2</v>
      </c>
      <c r="B6" s="65">
        <v>90030016</v>
      </c>
      <c r="C6" s="66" t="s">
        <v>50</v>
      </c>
      <c r="D6" s="67">
        <v>11</v>
      </c>
      <c r="E6" s="67">
        <v>5</v>
      </c>
      <c r="F6" s="67">
        <v>16</v>
      </c>
    </row>
    <row r="7" spans="1:6" x14ac:dyDescent="0.3">
      <c r="A7" s="65">
        <v>3</v>
      </c>
      <c r="B7" s="65">
        <v>90030017</v>
      </c>
      <c r="C7" s="66" t="s">
        <v>56</v>
      </c>
      <c r="D7" s="67">
        <v>26</v>
      </c>
      <c r="E7" s="67">
        <v>12</v>
      </c>
      <c r="F7" s="67">
        <v>38</v>
      </c>
    </row>
    <row r="8" spans="1:6" x14ac:dyDescent="0.3">
      <c r="A8" s="65">
        <v>4</v>
      </c>
      <c r="B8" s="65">
        <v>90030022</v>
      </c>
      <c r="C8" s="66" t="s">
        <v>53</v>
      </c>
      <c r="D8" s="67">
        <v>5</v>
      </c>
      <c r="E8" s="67">
        <v>7</v>
      </c>
      <c r="F8" s="67">
        <v>12</v>
      </c>
    </row>
    <row r="9" spans="1:6" x14ac:dyDescent="0.3">
      <c r="A9" s="65">
        <v>5</v>
      </c>
      <c r="B9" s="65">
        <v>90030027</v>
      </c>
      <c r="C9" s="66" t="s">
        <v>49</v>
      </c>
      <c r="D9" s="67">
        <v>11</v>
      </c>
      <c r="E9" s="67">
        <v>11</v>
      </c>
      <c r="F9" s="67">
        <v>22</v>
      </c>
    </row>
    <row r="10" spans="1:6" x14ac:dyDescent="0.3">
      <c r="A10" s="65">
        <v>6</v>
      </c>
      <c r="B10" s="65">
        <v>90030028</v>
      </c>
      <c r="C10" s="66" t="s">
        <v>54</v>
      </c>
      <c r="D10" s="67">
        <v>15</v>
      </c>
      <c r="E10" s="67">
        <v>6</v>
      </c>
      <c r="F10" s="67">
        <v>21</v>
      </c>
    </row>
    <row r="11" spans="1:6" x14ac:dyDescent="0.3">
      <c r="A11" s="65">
        <v>7</v>
      </c>
      <c r="B11" s="65">
        <v>90030029</v>
      </c>
      <c r="C11" s="66" t="s">
        <v>52</v>
      </c>
      <c r="D11" s="67">
        <v>7</v>
      </c>
      <c r="E11" s="67">
        <v>12</v>
      </c>
      <c r="F11" s="67">
        <v>19</v>
      </c>
    </row>
    <row r="12" spans="1:6" x14ac:dyDescent="0.3">
      <c r="A12" s="65">
        <v>8</v>
      </c>
      <c r="B12" s="65">
        <v>90030030</v>
      </c>
      <c r="C12" s="66" t="s">
        <v>55</v>
      </c>
      <c r="D12" s="67">
        <v>5</v>
      </c>
      <c r="E12" s="67">
        <v>8</v>
      </c>
      <c r="F12" s="67">
        <v>13</v>
      </c>
    </row>
    <row r="13" spans="1:6" x14ac:dyDescent="0.3">
      <c r="A13" s="89" t="s">
        <v>113</v>
      </c>
      <c r="B13" s="89"/>
      <c r="C13" s="89"/>
      <c r="D13" s="68">
        <f t="shared" ref="D13:F13" si="0">SUM(D5:D12)</f>
        <v>84</v>
      </c>
      <c r="E13" s="68">
        <f t="shared" si="0"/>
        <v>65</v>
      </c>
      <c r="F13" s="68">
        <f t="shared" si="0"/>
        <v>149</v>
      </c>
    </row>
    <row r="14" spans="1:6" x14ac:dyDescent="0.3">
      <c r="A14" s="65">
        <v>9</v>
      </c>
      <c r="B14" s="65">
        <v>90030059</v>
      </c>
      <c r="C14" s="66" t="s">
        <v>44</v>
      </c>
      <c r="D14" s="67">
        <v>12</v>
      </c>
      <c r="E14" s="67">
        <v>4</v>
      </c>
      <c r="F14" s="67">
        <v>16</v>
      </c>
    </row>
    <row r="15" spans="1:6" x14ac:dyDescent="0.3">
      <c r="A15" s="65">
        <v>10</v>
      </c>
      <c r="B15" s="65">
        <v>90030069</v>
      </c>
      <c r="C15" s="66" t="s">
        <v>43</v>
      </c>
      <c r="D15" s="67">
        <v>9</v>
      </c>
      <c r="E15" s="67">
        <v>6</v>
      </c>
      <c r="F15" s="67">
        <v>15</v>
      </c>
    </row>
    <row r="16" spans="1:6" x14ac:dyDescent="0.3">
      <c r="A16" s="65">
        <v>11</v>
      </c>
      <c r="B16" s="65">
        <v>90030073</v>
      </c>
      <c r="C16" s="66" t="s">
        <v>114</v>
      </c>
      <c r="D16" s="67">
        <v>3</v>
      </c>
      <c r="E16" s="67">
        <v>3</v>
      </c>
      <c r="F16" s="67">
        <v>6</v>
      </c>
    </row>
    <row r="17" spans="1:6" x14ac:dyDescent="0.3">
      <c r="A17" s="65">
        <v>12</v>
      </c>
      <c r="B17" s="65">
        <v>90030078</v>
      </c>
      <c r="C17" s="66" t="s">
        <v>39</v>
      </c>
      <c r="D17" s="67">
        <v>31</v>
      </c>
      <c r="E17" s="67">
        <v>21</v>
      </c>
      <c r="F17" s="67">
        <v>52</v>
      </c>
    </row>
    <row r="18" spans="1:6" x14ac:dyDescent="0.3">
      <c r="A18" s="65">
        <v>13</v>
      </c>
      <c r="B18" s="65">
        <v>90030079</v>
      </c>
      <c r="C18" s="66" t="s">
        <v>41</v>
      </c>
      <c r="D18" s="67">
        <v>8</v>
      </c>
      <c r="E18" s="67">
        <v>7</v>
      </c>
      <c r="F18" s="67">
        <v>15</v>
      </c>
    </row>
    <row r="19" spans="1:6" x14ac:dyDescent="0.3">
      <c r="A19" s="65">
        <v>14</v>
      </c>
      <c r="B19" s="65">
        <v>90030081</v>
      </c>
      <c r="C19" s="66" t="s">
        <v>40</v>
      </c>
      <c r="D19" s="67">
        <v>12</v>
      </c>
      <c r="E19" s="67">
        <v>12</v>
      </c>
      <c r="F19" s="67">
        <v>24</v>
      </c>
    </row>
    <row r="20" spans="1:6" x14ac:dyDescent="0.3">
      <c r="A20" s="89" t="s">
        <v>115</v>
      </c>
      <c r="B20" s="89"/>
      <c r="C20" s="89"/>
      <c r="D20" s="68">
        <f t="shared" ref="D20:F20" si="1">SUM(D14:D19)</f>
        <v>75</v>
      </c>
      <c r="E20" s="68">
        <f t="shared" si="1"/>
        <v>53</v>
      </c>
      <c r="F20" s="68">
        <f t="shared" si="1"/>
        <v>128</v>
      </c>
    </row>
    <row r="21" spans="1:6" x14ac:dyDescent="0.3">
      <c r="A21" s="65">
        <v>15</v>
      </c>
      <c r="B21" s="65">
        <v>90030086</v>
      </c>
      <c r="C21" s="66" t="s">
        <v>116</v>
      </c>
      <c r="D21" s="67">
        <v>7</v>
      </c>
      <c r="E21" s="67">
        <v>6</v>
      </c>
      <c r="F21" s="67">
        <v>13</v>
      </c>
    </row>
    <row r="22" spans="1:6" x14ac:dyDescent="0.3">
      <c r="A22" s="65">
        <v>16</v>
      </c>
      <c r="B22" s="65">
        <v>90030092</v>
      </c>
      <c r="C22" s="66" t="s">
        <v>8</v>
      </c>
      <c r="D22" s="67">
        <v>7</v>
      </c>
      <c r="E22" s="67">
        <v>7</v>
      </c>
      <c r="F22" s="67">
        <v>14</v>
      </c>
    </row>
    <row r="23" spans="1:6" x14ac:dyDescent="0.3">
      <c r="A23" s="65">
        <v>17</v>
      </c>
      <c r="B23" s="65">
        <v>90030094</v>
      </c>
      <c r="C23" s="66" t="s">
        <v>9</v>
      </c>
      <c r="D23" s="67">
        <v>14</v>
      </c>
      <c r="E23" s="67">
        <v>15</v>
      </c>
      <c r="F23" s="67">
        <v>29</v>
      </c>
    </row>
    <row r="24" spans="1:6" x14ac:dyDescent="0.3">
      <c r="A24" s="65">
        <v>18</v>
      </c>
      <c r="B24" s="65">
        <v>90030095</v>
      </c>
      <c r="C24" s="66" t="s">
        <v>10</v>
      </c>
      <c r="D24" s="67">
        <v>8</v>
      </c>
      <c r="E24" s="67">
        <v>3</v>
      </c>
      <c r="F24" s="67">
        <v>11</v>
      </c>
    </row>
    <row r="25" spans="1:6" x14ac:dyDescent="0.3">
      <c r="A25" s="65">
        <v>19</v>
      </c>
      <c r="B25" s="65">
        <v>90030102</v>
      </c>
      <c r="C25" s="66" t="s">
        <v>11</v>
      </c>
      <c r="D25" s="67">
        <v>8</v>
      </c>
      <c r="E25" s="67">
        <v>7</v>
      </c>
      <c r="F25" s="67">
        <v>15</v>
      </c>
    </row>
    <row r="26" spans="1:6" x14ac:dyDescent="0.3">
      <c r="A26" s="65">
        <v>20</v>
      </c>
      <c r="B26" s="65">
        <v>90030104</v>
      </c>
      <c r="C26" s="66" t="s">
        <v>12</v>
      </c>
      <c r="D26" s="67">
        <v>15</v>
      </c>
      <c r="E26" s="67">
        <v>10</v>
      </c>
      <c r="F26" s="67">
        <v>25</v>
      </c>
    </row>
    <row r="27" spans="1:6" x14ac:dyDescent="0.3">
      <c r="A27" s="65">
        <v>21</v>
      </c>
      <c r="B27" s="65">
        <v>90030109</v>
      </c>
      <c r="C27" s="66" t="s">
        <v>13</v>
      </c>
      <c r="D27" s="67">
        <v>3</v>
      </c>
      <c r="E27" s="67">
        <v>1</v>
      </c>
      <c r="F27" s="67">
        <v>4</v>
      </c>
    </row>
    <row r="28" spans="1:6" x14ac:dyDescent="0.3">
      <c r="A28" s="65">
        <v>22</v>
      </c>
      <c r="B28" s="65">
        <v>90030115</v>
      </c>
      <c r="C28" s="66" t="s">
        <v>14</v>
      </c>
      <c r="D28" s="67">
        <v>4</v>
      </c>
      <c r="E28" s="67">
        <v>4</v>
      </c>
      <c r="F28" s="67">
        <v>8</v>
      </c>
    </row>
    <row r="29" spans="1:6" x14ac:dyDescent="0.3">
      <c r="A29" s="65">
        <v>23</v>
      </c>
      <c r="B29" s="65">
        <v>90030122</v>
      </c>
      <c r="C29" s="66" t="s">
        <v>15</v>
      </c>
      <c r="D29" s="67">
        <v>8</v>
      </c>
      <c r="E29" s="67">
        <v>2</v>
      </c>
      <c r="F29" s="67">
        <v>10</v>
      </c>
    </row>
    <row r="30" spans="1:6" x14ac:dyDescent="0.3">
      <c r="A30" s="65">
        <v>24</v>
      </c>
      <c r="B30" s="65">
        <v>90030123</v>
      </c>
      <c r="C30" s="66" t="s">
        <v>16</v>
      </c>
      <c r="D30" s="67">
        <v>8</v>
      </c>
      <c r="E30" s="67">
        <v>3</v>
      </c>
      <c r="F30" s="67">
        <v>11</v>
      </c>
    </row>
    <row r="31" spans="1:6" x14ac:dyDescent="0.3">
      <c r="A31" s="65">
        <v>25</v>
      </c>
      <c r="B31" s="65">
        <v>90030125</v>
      </c>
      <c r="C31" s="66" t="s">
        <v>17</v>
      </c>
      <c r="D31" s="67">
        <v>6</v>
      </c>
      <c r="E31" s="67">
        <v>0</v>
      </c>
      <c r="F31" s="67">
        <v>6</v>
      </c>
    </row>
    <row r="32" spans="1:6" x14ac:dyDescent="0.3">
      <c r="A32" s="65">
        <v>26</v>
      </c>
      <c r="B32" s="65">
        <v>90030129</v>
      </c>
      <c r="C32" s="66" t="s">
        <v>18</v>
      </c>
      <c r="D32" s="67">
        <v>11</v>
      </c>
      <c r="E32" s="67">
        <v>2</v>
      </c>
      <c r="F32" s="67">
        <v>13</v>
      </c>
    </row>
    <row r="33" spans="1:6" x14ac:dyDescent="0.3">
      <c r="A33" s="89" t="s">
        <v>117</v>
      </c>
      <c r="B33" s="89"/>
      <c r="C33" s="89"/>
      <c r="D33" s="68">
        <f t="shared" ref="D33:F33" si="2">SUM(D21:D32)</f>
        <v>99</v>
      </c>
      <c r="E33" s="68">
        <f t="shared" si="2"/>
        <v>60</v>
      </c>
      <c r="F33" s="68">
        <f t="shared" si="2"/>
        <v>159</v>
      </c>
    </row>
    <row r="34" spans="1:6" x14ac:dyDescent="0.3">
      <c r="A34" s="65">
        <v>27</v>
      </c>
      <c r="B34" s="65">
        <v>90030134</v>
      </c>
      <c r="C34" s="66" t="s">
        <v>57</v>
      </c>
      <c r="D34" s="67">
        <v>4</v>
      </c>
      <c r="E34" s="67">
        <v>8</v>
      </c>
      <c r="F34" s="67">
        <v>12</v>
      </c>
    </row>
    <row r="35" spans="1:6" x14ac:dyDescent="0.3">
      <c r="A35" s="65">
        <v>28</v>
      </c>
      <c r="B35" s="65">
        <v>90030136</v>
      </c>
      <c r="C35" s="66" t="s">
        <v>61</v>
      </c>
      <c r="D35" s="67">
        <v>15</v>
      </c>
      <c r="E35" s="67">
        <v>11</v>
      </c>
      <c r="F35" s="67">
        <v>26</v>
      </c>
    </row>
    <row r="36" spans="1:6" x14ac:dyDescent="0.3">
      <c r="A36" s="65">
        <v>29</v>
      </c>
      <c r="B36" s="65">
        <v>90030139</v>
      </c>
      <c r="C36" s="66" t="s">
        <v>60</v>
      </c>
      <c r="D36" s="67">
        <v>42</v>
      </c>
      <c r="E36" s="67">
        <v>34</v>
      </c>
      <c r="F36" s="67">
        <v>76</v>
      </c>
    </row>
    <row r="37" spans="1:6" x14ac:dyDescent="0.3">
      <c r="A37" s="65">
        <v>30</v>
      </c>
      <c r="B37" s="65">
        <v>90030142</v>
      </c>
      <c r="C37" s="66" t="s">
        <v>59</v>
      </c>
      <c r="D37" s="67">
        <v>14</v>
      </c>
      <c r="E37" s="67">
        <v>6</v>
      </c>
      <c r="F37" s="67">
        <v>20</v>
      </c>
    </row>
    <row r="38" spans="1:6" x14ac:dyDescent="0.3">
      <c r="A38" s="65">
        <v>31</v>
      </c>
      <c r="B38" s="65">
        <v>90030147</v>
      </c>
      <c r="C38" s="66" t="s">
        <v>58</v>
      </c>
      <c r="D38" s="67">
        <v>24</v>
      </c>
      <c r="E38" s="67">
        <v>25</v>
      </c>
      <c r="F38" s="67">
        <v>49</v>
      </c>
    </row>
    <row r="39" spans="1:6" x14ac:dyDescent="0.3">
      <c r="A39" s="65">
        <v>32</v>
      </c>
      <c r="B39" s="65">
        <v>90030149</v>
      </c>
      <c r="C39" s="66" t="s">
        <v>62</v>
      </c>
      <c r="D39" s="67">
        <v>5</v>
      </c>
      <c r="E39" s="67">
        <v>5</v>
      </c>
      <c r="F39" s="67">
        <v>10</v>
      </c>
    </row>
    <row r="40" spans="1:6" x14ac:dyDescent="0.3">
      <c r="A40" s="65">
        <v>33</v>
      </c>
      <c r="B40" s="65">
        <v>90030152</v>
      </c>
      <c r="C40" s="66" t="s">
        <v>63</v>
      </c>
      <c r="D40" s="67">
        <v>16</v>
      </c>
      <c r="E40" s="67">
        <v>22</v>
      </c>
      <c r="F40" s="67">
        <v>38</v>
      </c>
    </row>
    <row r="41" spans="1:6" x14ac:dyDescent="0.3">
      <c r="A41" s="89" t="s">
        <v>118</v>
      </c>
      <c r="B41" s="89"/>
      <c r="C41" s="89"/>
      <c r="D41" s="68">
        <f t="shared" ref="D41:F41" si="3">SUM(D34:D40)</f>
        <v>120</v>
      </c>
      <c r="E41" s="68">
        <f t="shared" si="3"/>
        <v>111</v>
      </c>
      <c r="F41" s="68">
        <f t="shared" si="3"/>
        <v>231</v>
      </c>
    </row>
    <row r="42" spans="1:6" x14ac:dyDescent="0.3">
      <c r="A42" s="65">
        <v>34</v>
      </c>
      <c r="B42" s="65">
        <v>90030164</v>
      </c>
      <c r="C42" s="66" t="s">
        <v>119</v>
      </c>
      <c r="D42" s="67">
        <v>12</v>
      </c>
      <c r="E42" s="67">
        <v>13</v>
      </c>
      <c r="F42" s="67">
        <v>25</v>
      </c>
    </row>
    <row r="43" spans="1:6" x14ac:dyDescent="0.3">
      <c r="A43" s="65">
        <v>35</v>
      </c>
      <c r="B43" s="65">
        <v>90030166</v>
      </c>
      <c r="C43" s="66" t="s">
        <v>46</v>
      </c>
      <c r="D43" s="67">
        <v>7</v>
      </c>
      <c r="E43" s="67">
        <v>7</v>
      </c>
      <c r="F43" s="67">
        <v>14</v>
      </c>
    </row>
    <row r="44" spans="1:6" x14ac:dyDescent="0.3">
      <c r="A44" s="65">
        <v>36</v>
      </c>
      <c r="B44" s="65">
        <v>90030167</v>
      </c>
      <c r="C44" s="66" t="s">
        <v>48</v>
      </c>
      <c r="D44" s="67">
        <v>13</v>
      </c>
      <c r="E44" s="67">
        <v>16</v>
      </c>
      <c r="F44" s="67">
        <v>29</v>
      </c>
    </row>
    <row r="45" spans="1:6" x14ac:dyDescent="0.3">
      <c r="A45" s="65">
        <v>37</v>
      </c>
      <c r="B45" s="65">
        <v>90030187</v>
      </c>
      <c r="C45" s="66" t="s">
        <v>45</v>
      </c>
      <c r="D45" s="67">
        <v>35</v>
      </c>
      <c r="E45" s="67">
        <v>33</v>
      </c>
      <c r="F45" s="67">
        <v>68</v>
      </c>
    </row>
    <row r="46" spans="1:6" s="70" customFormat="1" x14ac:dyDescent="0.3">
      <c r="A46" s="90" t="s">
        <v>120</v>
      </c>
      <c r="B46" s="90"/>
      <c r="C46" s="90"/>
      <c r="D46" s="69">
        <f t="shared" ref="D46:F46" si="4">SUM(D42:D45)</f>
        <v>67</v>
      </c>
      <c r="E46" s="69">
        <f t="shared" si="4"/>
        <v>69</v>
      </c>
      <c r="F46" s="69">
        <f t="shared" si="4"/>
        <v>136</v>
      </c>
    </row>
    <row r="47" spans="1:6" s="70" customFormat="1" ht="20.25" thickBot="1" x14ac:dyDescent="0.35">
      <c r="A47" s="91" t="s">
        <v>121</v>
      </c>
      <c r="B47" s="91"/>
      <c r="C47" s="91"/>
      <c r="D47" s="71">
        <f t="shared" ref="D47:F47" si="5">+D13+D20+D33+D41+D46</f>
        <v>445</v>
      </c>
      <c r="E47" s="71">
        <f t="shared" si="5"/>
        <v>358</v>
      </c>
      <c r="F47" s="71">
        <f t="shared" si="5"/>
        <v>803</v>
      </c>
    </row>
    <row r="48" spans="1:6" ht="20.25" thickTop="1" x14ac:dyDescent="0.3"/>
  </sheetData>
  <mergeCells count="10">
    <mergeCell ref="D3:F3"/>
    <mergeCell ref="A3:A4"/>
    <mergeCell ref="B3:B4"/>
    <mergeCell ref="C3:C4"/>
    <mergeCell ref="A33:C33"/>
    <mergeCell ref="A41:C41"/>
    <mergeCell ref="A46:C46"/>
    <mergeCell ref="A47:C47"/>
    <mergeCell ref="A13:C13"/>
    <mergeCell ref="A20:C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2</vt:i4>
      </vt:variant>
    </vt:vector>
  </HeadingPairs>
  <TitlesOfParts>
    <vt:vector size="9" baseType="lpstr">
      <vt:lpstr>สรุปรายสาระ</vt:lpstr>
      <vt:lpstr>ภาษาไทย</vt:lpstr>
      <vt:lpstr>คณิต</vt:lpstr>
      <vt:lpstr>วิทย์</vt:lpstr>
      <vt:lpstr>สังคม</vt:lpstr>
      <vt:lpstr>Eng</vt:lpstr>
      <vt:lpstr>Sheet1</vt:lpstr>
      <vt:lpstr>ภาษาไทย!Print_Titles</vt:lpstr>
      <vt:lpstr>สรุปรายสาระ!Print_Titles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pe pe</cp:lastModifiedBy>
  <cp:lastPrinted>2017-06-14T08:37:22Z</cp:lastPrinted>
  <dcterms:created xsi:type="dcterms:W3CDTF">2015-03-15T08:38:34Z</dcterms:created>
  <dcterms:modified xsi:type="dcterms:W3CDTF">2017-07-13T06:09:12Z</dcterms:modified>
</cp:coreProperties>
</file>